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02BC91E3-0137-4AB4-9357-AF755E445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5" i="1" l="1"/>
  <c r="J35" i="1"/>
  <c r="L203" i="1" l="1"/>
  <c r="J203" i="1"/>
  <c r="I203" i="1"/>
  <c r="H203" i="1"/>
  <c r="G203" i="1"/>
  <c r="F203" i="1"/>
  <c r="J185" i="1"/>
  <c r="I185" i="1"/>
  <c r="H185" i="1"/>
  <c r="G185" i="1"/>
  <c r="F185" i="1"/>
  <c r="L165" i="1"/>
  <c r="J165" i="1"/>
  <c r="I165" i="1"/>
  <c r="H165" i="1"/>
  <c r="G165" i="1"/>
  <c r="F165" i="1"/>
  <c r="L145" i="1"/>
  <c r="J145" i="1"/>
  <c r="I145" i="1"/>
  <c r="H145" i="1"/>
  <c r="G145" i="1"/>
  <c r="F145" i="1"/>
  <c r="F125" i="1"/>
  <c r="G125" i="1"/>
  <c r="H125" i="1"/>
  <c r="I125" i="1"/>
  <c r="J125" i="1"/>
  <c r="L125" i="1"/>
  <c r="L104" i="1" l="1"/>
  <c r="J104" i="1"/>
  <c r="I104" i="1"/>
  <c r="H104" i="1"/>
  <c r="G104" i="1"/>
  <c r="F104" i="1"/>
  <c r="L85" i="1"/>
  <c r="J85" i="1"/>
  <c r="I85" i="1"/>
  <c r="H85" i="1"/>
  <c r="G85" i="1"/>
  <c r="F85" i="1"/>
  <c r="L65" i="1"/>
  <c r="J65" i="1"/>
  <c r="I65" i="1"/>
  <c r="H65" i="1"/>
  <c r="G65" i="1"/>
  <c r="F65" i="1"/>
  <c r="G45" i="1"/>
  <c r="H45" i="1"/>
  <c r="I45" i="1"/>
  <c r="J45" i="1"/>
  <c r="G25" i="1"/>
  <c r="H25" i="1"/>
  <c r="I25" i="1"/>
  <c r="J25" i="1"/>
  <c r="F25" i="1"/>
  <c r="F45" i="1"/>
  <c r="L45" i="1"/>
  <c r="L25" i="1"/>
  <c r="L193" i="1" l="1"/>
  <c r="L174" i="1"/>
  <c r="L154" i="1"/>
  <c r="L134" i="1"/>
  <c r="L114" i="1"/>
  <c r="L93" i="1"/>
  <c r="L74" i="1"/>
  <c r="L53" i="1"/>
  <c r="L13" i="1"/>
  <c r="L35" i="1"/>
  <c r="F200" i="1" l="1"/>
  <c r="F193" i="1"/>
  <c r="F181" i="1"/>
  <c r="F162" i="1"/>
  <c r="F154" i="1"/>
  <c r="F141" i="1"/>
  <c r="F134" i="1"/>
  <c r="F122" i="1"/>
  <c r="F101" i="1"/>
  <c r="F93" i="1"/>
  <c r="F82" i="1"/>
  <c r="F61" i="1"/>
  <c r="F42" i="1"/>
  <c r="F35" i="1"/>
  <c r="F21" i="1"/>
  <c r="F174" i="1"/>
  <c r="F114" i="1"/>
  <c r="F74" i="1"/>
  <c r="F53" i="1"/>
  <c r="F13" i="1"/>
  <c r="F166" i="1" l="1"/>
  <c r="F126" i="1"/>
  <c r="F146" i="1"/>
  <c r="F186" i="1"/>
  <c r="F66" i="1"/>
  <c r="F26" i="1"/>
  <c r="F86" i="1"/>
  <c r="F46" i="1"/>
  <c r="F105" i="1"/>
  <c r="F204" i="1"/>
  <c r="B105" i="1"/>
  <c r="A105" i="1"/>
  <c r="L101" i="1"/>
  <c r="L105" i="1" s="1"/>
  <c r="J101" i="1"/>
  <c r="I101" i="1"/>
  <c r="H101" i="1"/>
  <c r="G101" i="1"/>
  <c r="J93" i="1"/>
  <c r="I93" i="1"/>
  <c r="H93" i="1"/>
  <c r="G93" i="1"/>
  <c r="G105" i="1" s="1"/>
  <c r="B86" i="1"/>
  <c r="A86" i="1"/>
  <c r="L82" i="1"/>
  <c r="L86" i="1" s="1"/>
  <c r="J82" i="1"/>
  <c r="I82" i="1"/>
  <c r="H82" i="1"/>
  <c r="G82" i="1"/>
  <c r="J74" i="1"/>
  <c r="I74" i="1"/>
  <c r="H74" i="1"/>
  <c r="G74" i="1"/>
  <c r="B66" i="1"/>
  <c r="A66" i="1"/>
  <c r="L61" i="1"/>
  <c r="L66" i="1" s="1"/>
  <c r="J61" i="1"/>
  <c r="I61" i="1"/>
  <c r="H61" i="1"/>
  <c r="G61" i="1"/>
  <c r="J53" i="1"/>
  <c r="I53" i="1"/>
  <c r="H53" i="1"/>
  <c r="G53" i="1"/>
  <c r="G66" i="1" s="1"/>
  <c r="B46" i="1"/>
  <c r="A46" i="1"/>
  <c r="L42" i="1"/>
  <c r="L46" i="1" s="1"/>
  <c r="J42" i="1"/>
  <c r="J46" i="1" s="1"/>
  <c r="I42" i="1"/>
  <c r="H42" i="1"/>
  <c r="G42" i="1"/>
  <c r="B36" i="1"/>
  <c r="A36" i="1"/>
  <c r="I35" i="1"/>
  <c r="H35" i="1"/>
  <c r="G35" i="1"/>
  <c r="B26" i="1"/>
  <c r="A26" i="1"/>
  <c r="L21" i="1"/>
  <c r="L26" i="1" s="1"/>
  <c r="J21" i="1"/>
  <c r="I21" i="1"/>
  <c r="H21" i="1"/>
  <c r="G21" i="1"/>
  <c r="B14" i="1"/>
  <c r="A14" i="1"/>
  <c r="J13" i="1"/>
  <c r="I13" i="1"/>
  <c r="H13" i="1"/>
  <c r="G13" i="1"/>
  <c r="H105" i="1" l="1"/>
  <c r="H86" i="1"/>
  <c r="I86" i="1"/>
  <c r="I66" i="1"/>
  <c r="H66" i="1"/>
  <c r="G26" i="1"/>
  <c r="F205" i="1"/>
  <c r="J105" i="1"/>
  <c r="I105" i="1"/>
  <c r="I46" i="1"/>
  <c r="G86" i="1"/>
  <c r="J86" i="1"/>
  <c r="J66" i="1"/>
  <c r="J26" i="1"/>
  <c r="I26" i="1"/>
  <c r="H46" i="1"/>
  <c r="H26" i="1"/>
  <c r="G46" i="1"/>
  <c r="J114" i="1"/>
  <c r="I114" i="1"/>
  <c r="H114" i="1"/>
  <c r="G114" i="1"/>
  <c r="B204" i="1" l="1"/>
  <c r="A204" i="1"/>
  <c r="L200" i="1"/>
  <c r="L204" i="1" s="1"/>
  <c r="J200" i="1"/>
  <c r="I200" i="1"/>
  <c r="H200" i="1"/>
  <c r="G200" i="1"/>
  <c r="J193" i="1"/>
  <c r="J204" i="1" s="1"/>
  <c r="I193" i="1"/>
  <c r="H193" i="1"/>
  <c r="H204" i="1" s="1"/>
  <c r="G193" i="1"/>
  <c r="B186" i="1"/>
  <c r="A186" i="1"/>
  <c r="L181" i="1"/>
  <c r="L186" i="1" s="1"/>
  <c r="J181" i="1"/>
  <c r="I181" i="1"/>
  <c r="H181" i="1"/>
  <c r="G181" i="1"/>
  <c r="J174" i="1"/>
  <c r="I174" i="1"/>
  <c r="H174" i="1"/>
  <c r="G174" i="1"/>
  <c r="L162" i="1"/>
  <c r="L166" i="1" s="1"/>
  <c r="J162" i="1"/>
  <c r="I162" i="1"/>
  <c r="H162" i="1"/>
  <c r="G162" i="1"/>
  <c r="J154" i="1"/>
  <c r="I154" i="1"/>
  <c r="H154" i="1"/>
  <c r="G154" i="1"/>
  <c r="B146" i="1"/>
  <c r="A146" i="1"/>
  <c r="L141" i="1"/>
  <c r="L146" i="1" s="1"/>
  <c r="J141" i="1"/>
  <c r="I141" i="1"/>
  <c r="H141" i="1"/>
  <c r="G141" i="1"/>
  <c r="J134" i="1"/>
  <c r="I134" i="1"/>
  <c r="H134" i="1"/>
  <c r="G134" i="1"/>
  <c r="B126" i="1"/>
  <c r="A126" i="1"/>
  <c r="L122" i="1"/>
  <c r="L126" i="1" s="1"/>
  <c r="J122" i="1"/>
  <c r="J126" i="1" s="1"/>
  <c r="I122" i="1"/>
  <c r="I126" i="1" s="1"/>
  <c r="H122" i="1"/>
  <c r="H126" i="1" s="1"/>
  <c r="G122" i="1"/>
  <c r="G126" i="1" s="1"/>
  <c r="G204" i="1" l="1"/>
  <c r="I204" i="1"/>
  <c r="I186" i="1"/>
  <c r="H186" i="1"/>
  <c r="G186" i="1"/>
  <c r="J186" i="1"/>
  <c r="I166" i="1"/>
  <c r="H166" i="1"/>
  <c r="G166" i="1"/>
  <c r="J166" i="1"/>
  <c r="L205" i="1"/>
  <c r="I146" i="1"/>
  <c r="H146" i="1"/>
  <c r="G146" i="1"/>
  <c r="J146" i="1"/>
  <c r="H205" i="1" l="1"/>
  <c r="I205" i="1"/>
  <c r="G205" i="1"/>
  <c r="J205" i="1"/>
</calcChain>
</file>

<file path=xl/sharedStrings.xml><?xml version="1.0" encoding="utf-8"?>
<sst xmlns="http://schemas.openxmlformats.org/spreadsheetml/2006/main" count="545" uniqueCount="177">
  <si>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</si>
  <si>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</si>
  <si>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</si>
  <si>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</si>
  <si>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</si>
  <si>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</si>
  <si>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</si>
  <si>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</si>
  <si>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</si>
  <si>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</si>
  <si>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</si>
  <si>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</si>
  <si>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</si>
  <si>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</si>
  <si>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</si>
  <si>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</si>
  <si>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</si>
  <si>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</si>
  <si>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</si>
  <si>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</si>
  <si>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</si>
  <si>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</si>
  <si>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</si>
  <si>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</si>
  <si>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</si>
  <si>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</si>
  <si>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</si>
  <si>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</si>
  <si>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</si>
  <si>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</si>
  <si>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</si>
  <si>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</si>
  <si>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</si>
  <si>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</si>
  <si>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</si>
  <si>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</si>
  <si>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</si>
  <si>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(согласовал)</t>
  </si>
  <si>
    <t>ТТК</t>
  </si>
  <si>
    <t>№582/13</t>
  </si>
  <si>
    <t>Батон витаминный с микронутриентами</t>
  </si>
  <si>
    <t>Хлеб ржаной</t>
  </si>
  <si>
    <t>Сыр твердый</t>
  </si>
  <si>
    <t>Сок фасованный</t>
  </si>
  <si>
    <t>№389/17</t>
  </si>
  <si>
    <t>Суп из овощей с мясом и сметаной</t>
  </si>
  <si>
    <t>Фрикадельки мясные в соусе</t>
  </si>
  <si>
    <t>№412/13</t>
  </si>
  <si>
    <t>Каша гречневая рассыпчатая</t>
  </si>
  <si>
    <t>№457/13</t>
  </si>
  <si>
    <t>Компот из сухофруктов</t>
  </si>
  <si>
    <t>Кофейный напиток на молоке</t>
  </si>
  <si>
    <t>№762/97</t>
  </si>
  <si>
    <t>Йогурт</t>
  </si>
  <si>
    <t>№420/10</t>
  </si>
  <si>
    <t>Кондитерское изделие промышленного производства</t>
  </si>
  <si>
    <t>№136/13</t>
  </si>
  <si>
    <t>№420/13</t>
  </si>
  <si>
    <t>№342/17</t>
  </si>
  <si>
    <t>Тефтели в соусе</t>
  </si>
  <si>
    <t>№402/13</t>
  </si>
  <si>
    <t>Макароны отварные</t>
  </si>
  <si>
    <t>№469/13</t>
  </si>
  <si>
    <t>Фрукт свежий</t>
  </si>
  <si>
    <t>Суп картофельный с бобовыми, с мясом</t>
  </si>
  <si>
    <t>№165/13</t>
  </si>
  <si>
    <t>Рыба, тушенная в томате с овощами</t>
  </si>
  <si>
    <t>№331/13</t>
  </si>
  <si>
    <t>Рис отварной с овощами</t>
  </si>
  <si>
    <t>№460/13</t>
  </si>
  <si>
    <t>Сок</t>
  </si>
  <si>
    <t>№178/13</t>
  </si>
  <si>
    <t>Какао витаминизированное с молоком</t>
  </si>
  <si>
    <t>Ёжики домашние</t>
  </si>
  <si>
    <t>Рагу овощное</t>
  </si>
  <si>
    <t>№492/13</t>
  </si>
  <si>
    <t>Суп картофельный с макаронными изделиями, с цыпленком</t>
  </si>
  <si>
    <t>№156/13</t>
  </si>
  <si>
    <t>Картофельное пюре</t>
  </si>
  <si>
    <t>№473/13</t>
  </si>
  <si>
    <t>Щи из свежей капусты с картофелем, мясом и сметаной</t>
  </si>
  <si>
    <t>№145/13</t>
  </si>
  <si>
    <t>№461/13</t>
  </si>
  <si>
    <t>Суп картофельный с крупой, с рыбными консервами</t>
  </si>
  <si>
    <t>№432/13</t>
  </si>
  <si>
    <t>№338/17</t>
  </si>
  <si>
    <t>№83/17</t>
  </si>
  <si>
    <t>№ 349/17</t>
  </si>
  <si>
    <t>№294/17</t>
  </si>
  <si>
    <t>Чай с сахаром</t>
  </si>
  <si>
    <t>№376/17</t>
  </si>
  <si>
    <t>Суп картофельный с рисом, с мясом</t>
  </si>
  <si>
    <t>Компот из кураги</t>
  </si>
  <si>
    <t>№546/13</t>
  </si>
  <si>
    <t>хлеб бел</t>
  </si>
  <si>
    <t>хлеб черн</t>
  </si>
  <si>
    <t>Чай с молоком</t>
  </si>
  <si>
    <t>№580/13</t>
  </si>
  <si>
    <t>Рассольник Ленинградский с мясом, со сметаной</t>
  </si>
  <si>
    <t>№153/13</t>
  </si>
  <si>
    <t>доп.гарнир</t>
  </si>
  <si>
    <t>Котлеты домашние с соусом</t>
  </si>
  <si>
    <t>№271/17</t>
  </si>
  <si>
    <t>Плов с мясом</t>
  </si>
  <si>
    <t>№377/13</t>
  </si>
  <si>
    <t>Компот из свежих яблок</t>
  </si>
  <si>
    <t>№538/13</t>
  </si>
  <si>
    <t>Шницель мясной с соусом</t>
  </si>
  <si>
    <t>№268/17</t>
  </si>
  <si>
    <t>Борщ из свежей капусты, с картофелем, мясом и сметаной</t>
  </si>
  <si>
    <t>Гуляш из филе куриного</t>
  </si>
  <si>
    <t>Каша молочная "Дружба", с маслом сливочным</t>
  </si>
  <si>
    <t>Омлет натуральный</t>
  </si>
  <si>
    <t>№307/13</t>
  </si>
  <si>
    <t>Полдник</t>
  </si>
  <si>
    <t>Напиток из шиповника</t>
  </si>
  <si>
    <t>муч.изделие</t>
  </si>
  <si>
    <t>№604/13</t>
  </si>
  <si>
    <t>№591/13</t>
  </si>
  <si>
    <t>Пирог печеный с конфитюром</t>
  </si>
  <si>
    <t>Булочка с сыром</t>
  </si>
  <si>
    <t>№633/13</t>
  </si>
  <si>
    <t>№586/13</t>
  </si>
  <si>
    <t>Ватрушка с творогом</t>
  </si>
  <si>
    <t>№606/13</t>
  </si>
  <si>
    <t>Рогалик с вареным сгущеным молоком</t>
  </si>
  <si>
    <t>Ватрушка с конфитюром</t>
  </si>
  <si>
    <t>Пирог печеный с яблоками</t>
  </si>
  <si>
    <t>Молочный коктейль фасованный</t>
  </si>
  <si>
    <t>№2/13</t>
  </si>
  <si>
    <t>Молоко витаминизированное фасованное</t>
  </si>
  <si>
    <t>Зефир</t>
  </si>
  <si>
    <t>Булочка домашняя</t>
  </si>
  <si>
    <t>Чай с лимоном</t>
  </si>
  <si>
    <t>№575/13</t>
  </si>
  <si>
    <t>Суп картофельный с макаронными изделиями (звёздочки), с цыпленком</t>
  </si>
  <si>
    <t>Напиток цитрусовый</t>
  </si>
  <si>
    <t>Мясо, тушенное с капустой</t>
  </si>
  <si>
    <t>Голень куриная отварная</t>
  </si>
  <si>
    <t>Чай с шиповником</t>
  </si>
  <si>
    <t>Борщ с картофелем, с цыпленком, со сметаной</t>
  </si>
  <si>
    <t>Мармелад фруктово-ягодный</t>
  </si>
  <si>
    <t>262,5</t>
  </si>
  <si>
    <t>Биточки рубленые из птицы</t>
  </si>
  <si>
    <t>Компот из свежих груш</t>
  </si>
  <si>
    <t>0.2</t>
  </si>
  <si>
    <t>Пудинг из творожного сыра Рикотта, со сгущеным молоком</t>
  </si>
  <si>
    <t>230</t>
  </si>
  <si>
    <t>№342/13</t>
  </si>
  <si>
    <t>Котлеты рыбные</t>
  </si>
  <si>
    <t>№154/13</t>
  </si>
  <si>
    <t>125</t>
  </si>
  <si>
    <t>Тефтели куриные с соусом</t>
  </si>
  <si>
    <t>№1/13</t>
  </si>
  <si>
    <t>№157/13</t>
  </si>
  <si>
    <t xml:space="preserve">Рис отварной </t>
  </si>
  <si>
    <t>Пирог печеный с картофелем</t>
  </si>
  <si>
    <t>№406/17</t>
  </si>
  <si>
    <t>Яйцо вареное</t>
  </si>
  <si>
    <t>Суп молочный с макаронными изделиями (звёздочки)</t>
  </si>
  <si>
    <t>№209/17</t>
  </si>
  <si>
    <t>Запеканка из творога с яблоками, со сгущеным молоком</t>
  </si>
  <si>
    <t>Жаркое из мяса птицы</t>
  </si>
  <si>
    <t>Капуста квашеная д/г</t>
  </si>
  <si>
    <t>Огурец консервированный д/г</t>
  </si>
  <si>
    <t>№164/13</t>
  </si>
  <si>
    <t>№381/13</t>
  </si>
  <si>
    <t>№70/17</t>
  </si>
  <si>
    <t>Икра кабачковая д/г</t>
  </si>
  <si>
    <t>№73/17</t>
  </si>
  <si>
    <t>Масло сливочное</t>
  </si>
  <si>
    <t>Каша молочная рисовая, с маслом сливочным</t>
  </si>
  <si>
    <t>№272/13</t>
  </si>
  <si>
    <t>Запеканка картофельная с мясом</t>
  </si>
  <si>
    <t>272,5</t>
  </si>
  <si>
    <t>МБОУ "Средняя школа №70"</t>
  </si>
  <si>
    <t>Суроегина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</si>
</sst>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2D2D2D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25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1" fillId="4" borderId="2" xfId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4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3" fillId="0" borderId="3" xfId="0" applyFont="1" applyBorder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0" xfId="0" applyFont="1" applyBorder="1"/>
    <xf numFmtId="0" fontId="11" fillId="0" borderId="3" xfId="0" applyFont="1" applyBorder="1" applyAlignment="1" applyProtection="1">
      <alignment horizontal="right"/>
      <protection locked="0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2" fontId="4" fillId="0" borderId="0" xfId="0" applyNumberFormat="1" applyFont="1"/>
    <xf numFmtId="2" fontId="10" fillId="0" borderId="7" xfId="0" applyNumberFormat="1" applyFont="1" applyBorder="1" applyAlignment="1">
      <alignment horizontal="center" vertical="center" wrapText="1"/>
    </xf>
    <xf numFmtId="2" fontId="1" fillId="0" borderId="9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27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2" fontId="3" fillId="0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2" fontId="1" fillId="4" borderId="2" xfId="1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1" xfId="1" applyFont="1" applyFill="1" applyBorder="1" applyAlignment="1">
      <alignment horizontal="left" vertical="top" wrapText="1"/>
    </xf>
    <xf numFmtId="0" fontId="1" fillId="0" borderId="31" xfId="1" applyFont="1" applyFill="1" applyBorder="1" applyAlignment="1">
      <alignment horizontal="left" wrapText="1"/>
    </xf>
    <xf numFmtId="0" fontId="1" fillId="0" borderId="31" xfId="1" applyNumberFormat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left" vertical="center" wrapText="1"/>
    </xf>
    <xf numFmtId="2" fontId="3" fillId="0" borderId="3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3" xfId="0" applyFont="1" applyFill="1" applyBorder="1"/>
    <xf numFmtId="0" fontId="1" fillId="0" borderId="3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31" xfId="0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wrapText="1"/>
    </xf>
    <xf numFmtId="0" fontId="1" fillId="4" borderId="4" xfId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11" fillId="0" borderId="22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vertical="top" wrapText="1"/>
    </xf>
    <xf numFmtId="0" fontId="1" fillId="4" borderId="22" xfId="1" applyFont="1" applyFill="1" applyBorder="1" applyAlignment="1">
      <alignment horizontal="center" vertical="center"/>
    </xf>
    <xf numFmtId="2" fontId="1" fillId="4" borderId="22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2" fontId="3" fillId="3" borderId="34" xfId="0" applyNumberFormat="1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2" fontId="1" fillId="4" borderId="4" xfId="1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1" fillId="0" borderId="31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center" vertical="top" wrapText="1"/>
    </xf>
    <xf numFmtId="2" fontId="3" fillId="3" borderId="37" xfId="0" applyNumberFormat="1" applyFont="1" applyFill="1" applyBorder="1" applyAlignment="1">
      <alignment horizontal="center" vertical="top" wrapText="1"/>
    </xf>
    <xf numFmtId="49" fontId="1" fillId="0" borderId="3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Protection="1">
      <protection locked="0"/>
    </xf>
    <xf numFmtId="0" fontId="1" fillId="0" borderId="31" xfId="1" applyNumberFormat="1" applyFont="1" applyFill="1" applyBorder="1" applyAlignment="1">
      <alignment horizontal="left" vertical="center" wrapText="1"/>
    </xf>
    <xf numFmtId="0" fontId="1" fillId="0" borderId="31" xfId="1" applyFont="1" applyFill="1" applyBorder="1" applyAlignment="1">
      <alignment vertical="center" wrapText="1"/>
    </xf>
    <xf numFmtId="49" fontId="1" fillId="0" borderId="31" xfId="1" applyNumberFormat="1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left" wrapText="1"/>
    </xf>
    <xf numFmtId="0" fontId="1" fillId="0" borderId="38" xfId="1" applyNumberFormat="1" applyFont="1" applyFill="1" applyBorder="1" applyAlignment="1">
      <alignment horizontal="center" vertical="center"/>
    </xf>
    <xf numFmtId="0" fontId="3" fillId="0" borderId="39" xfId="0" applyFont="1" applyFill="1" applyBorder="1" applyProtection="1">
      <protection locked="0"/>
    </xf>
    <xf numFmtId="0" fontId="3" fillId="0" borderId="3" xfId="0" applyFont="1" applyFill="1" applyBorder="1"/>
    <xf numFmtId="0" fontId="1" fillId="0" borderId="38" xfId="1" applyFont="1" applyFill="1" applyBorder="1" applyAlignment="1">
      <alignment horizontal="left" wrapText="1"/>
    </xf>
    <xf numFmtId="0" fontId="1" fillId="0" borderId="31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8"/>
  <sheetViews>
    <sheetView tabSelected="1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31" customWidth="1"/>
    <col min="2" max="2" width="5.28515625" style="31" customWidth="1"/>
    <col min="3" max="3" width="9.140625" style="30"/>
    <col min="4" max="4" width="11.5703125" style="30" customWidth="1"/>
    <col min="5" max="5" width="52.5703125" style="31" customWidth="1"/>
    <col min="6" max="6" width="9.28515625" style="31" customWidth="1"/>
    <col min="7" max="7" width="10" style="31" customWidth="1"/>
    <col min="8" max="8" width="7.5703125" style="31" customWidth="1"/>
    <col min="9" max="9" width="6.85546875" style="31" customWidth="1"/>
    <col min="10" max="10" width="8.140625" style="31" customWidth="1"/>
    <col min="11" max="11" width="10" style="31" customWidth="1"/>
    <col min="12" max="12" width="10.28515625" style="61" bestFit="1" customWidth="1"/>
    <col min="13" max="16384" width="9.140625" style="31"/>
  </cols>
  <sheetData>
    <row r="1" spans="1:19" ht="15" x14ac:dyDescent="0.25">
      <c r="A1" s="30" t="s">
        <v>7</v>
      </c>
      <c r="C1" s="209" t="s">
        <v>175</v>
      </c>
      <c r="D1" s="210"/>
      <c r="E1" s="210"/>
      <c r="F1" s="32" t="s">
        <v>16</v>
      </c>
      <c r="G1" s="31" t="s">
        <v>17</v>
      </c>
      <c r="H1" s="211" t="s">
        <v>37</v>
      </c>
      <c r="I1" s="211"/>
      <c r="J1" s="211"/>
      <c r="K1" s="211"/>
    </row>
    <row r="2" spans="1:19" ht="18.75" x14ac:dyDescent="0.2">
      <c r="A2" s="33" t="s">
        <v>6</v>
      </c>
      <c r="C2" s="31"/>
      <c r="G2" s="31" t="s">
        <v>18</v>
      </c>
      <c r="H2" s="211" t="s">
        <v>176</v>
      </c>
      <c r="I2" s="211"/>
      <c r="J2" s="211"/>
      <c r="K2" s="211"/>
    </row>
    <row r="3" spans="1:19" ht="17.25" customHeight="1" x14ac:dyDescent="0.2">
      <c r="A3" s="34" t="s">
        <v>8</v>
      </c>
      <c r="C3" s="31"/>
      <c r="D3" s="35"/>
      <c r="E3" s="36" t="s">
        <v>9</v>
      </c>
      <c r="G3" s="31" t="s">
        <v>19</v>
      </c>
      <c r="H3" s="37">
        <v>5</v>
      </c>
      <c r="I3" s="37">
        <v>11</v>
      </c>
      <c r="J3" s="38">
        <v>2024</v>
      </c>
      <c r="K3" s="39"/>
    </row>
    <row r="4" spans="1:19" ht="13.5" thickBot="1" x14ac:dyDescent="0.25">
      <c r="C4" s="31"/>
      <c r="D4" s="34"/>
      <c r="H4" s="40" t="s">
        <v>34</v>
      </c>
      <c r="I4" s="40" t="s">
        <v>35</v>
      </c>
      <c r="J4" s="40" t="s">
        <v>36</v>
      </c>
    </row>
    <row r="5" spans="1:19" ht="32.25" thickBot="1" x14ac:dyDescent="0.25">
      <c r="A5" s="41" t="s">
        <v>14</v>
      </c>
      <c r="B5" s="42" t="s">
        <v>15</v>
      </c>
      <c r="C5" s="43" t="s">
        <v>0</v>
      </c>
      <c r="D5" s="43" t="s">
        <v>13</v>
      </c>
      <c r="E5" s="43" t="s">
        <v>12</v>
      </c>
      <c r="F5" s="43" t="s">
        <v>32</v>
      </c>
      <c r="G5" s="43" t="s">
        <v>1</v>
      </c>
      <c r="H5" s="43" t="s">
        <v>2</v>
      </c>
      <c r="I5" s="43" t="s">
        <v>3</v>
      </c>
      <c r="J5" s="43" t="s">
        <v>10</v>
      </c>
      <c r="K5" s="43" t="s">
        <v>11</v>
      </c>
      <c r="L5" s="62" t="s">
        <v>33</v>
      </c>
    </row>
    <row r="6" spans="1:19" s="67" customFormat="1" ht="15" x14ac:dyDescent="0.25">
      <c r="A6" s="64">
        <v>1</v>
      </c>
      <c r="B6" s="65">
        <v>1</v>
      </c>
      <c r="C6" s="44" t="s">
        <v>20</v>
      </c>
      <c r="D6" s="50"/>
      <c r="E6" s="118" t="s">
        <v>130</v>
      </c>
      <c r="F6" s="119">
        <v>200</v>
      </c>
      <c r="G6" s="111">
        <v>2.8</v>
      </c>
      <c r="H6" s="111">
        <v>3.2</v>
      </c>
      <c r="I6" s="111">
        <v>4.7</v>
      </c>
      <c r="J6" s="111">
        <v>58</v>
      </c>
      <c r="K6" s="200"/>
      <c r="L6" s="66">
        <v>40.950000000000003</v>
      </c>
      <c r="N6" s="31"/>
      <c r="O6" s="31"/>
      <c r="P6" s="31"/>
      <c r="Q6" s="31"/>
      <c r="R6" s="31"/>
      <c r="S6" s="31"/>
    </row>
    <row r="7" spans="1:19" s="67" customFormat="1" ht="15" x14ac:dyDescent="0.25">
      <c r="A7" s="89"/>
      <c r="B7" s="90"/>
      <c r="C7" s="45"/>
      <c r="D7" s="51"/>
      <c r="E7" s="120" t="s">
        <v>42</v>
      </c>
      <c r="F7" s="2">
        <v>25</v>
      </c>
      <c r="G7" s="9">
        <v>6.25</v>
      </c>
      <c r="H7" s="9">
        <v>7.42</v>
      </c>
      <c r="I7" s="121">
        <v>0</v>
      </c>
      <c r="J7" s="121">
        <v>90.83</v>
      </c>
      <c r="K7" s="2" t="s">
        <v>129</v>
      </c>
      <c r="L7" s="70">
        <v>21.06</v>
      </c>
      <c r="N7" s="31"/>
      <c r="O7" s="31"/>
      <c r="P7" s="31"/>
      <c r="Q7" s="31"/>
      <c r="R7" s="31"/>
      <c r="S7" s="31"/>
    </row>
    <row r="8" spans="1:19" s="67" customFormat="1" ht="15" x14ac:dyDescent="0.25">
      <c r="A8" s="89"/>
      <c r="B8" s="90"/>
      <c r="C8" s="45"/>
      <c r="D8" s="51"/>
      <c r="E8" s="122" t="s">
        <v>112</v>
      </c>
      <c r="F8" s="5">
        <v>53</v>
      </c>
      <c r="G8" s="3">
        <v>5.3</v>
      </c>
      <c r="H8" s="3">
        <v>8.75</v>
      </c>
      <c r="I8" s="3">
        <v>1</v>
      </c>
      <c r="J8" s="3">
        <v>104</v>
      </c>
      <c r="K8" s="2" t="s">
        <v>113</v>
      </c>
      <c r="L8" s="70">
        <v>17.88</v>
      </c>
      <c r="N8" s="31"/>
      <c r="O8" s="31"/>
      <c r="P8" s="31"/>
      <c r="Q8" s="31"/>
      <c r="R8" s="31"/>
      <c r="S8" s="31"/>
    </row>
    <row r="9" spans="1:19" s="67" customFormat="1" ht="15" x14ac:dyDescent="0.25">
      <c r="A9" s="89"/>
      <c r="B9" s="90"/>
      <c r="C9" s="45"/>
      <c r="D9" s="51" t="s">
        <v>21</v>
      </c>
      <c r="E9" s="122" t="s">
        <v>111</v>
      </c>
      <c r="F9" s="5">
        <v>205</v>
      </c>
      <c r="G9" s="3">
        <v>6.31</v>
      </c>
      <c r="H9" s="3">
        <v>15</v>
      </c>
      <c r="I9" s="3">
        <v>33.71</v>
      </c>
      <c r="J9" s="3">
        <v>277</v>
      </c>
      <c r="K9" s="2" t="s">
        <v>38</v>
      </c>
      <c r="L9" s="70">
        <v>21.57</v>
      </c>
      <c r="N9" s="31"/>
      <c r="O9" s="31"/>
      <c r="P9" s="31"/>
      <c r="Q9" s="31"/>
      <c r="R9" s="31"/>
      <c r="S9" s="31"/>
    </row>
    <row r="10" spans="1:19" s="67" customFormat="1" ht="15" x14ac:dyDescent="0.25">
      <c r="A10" s="89"/>
      <c r="B10" s="90"/>
      <c r="C10" s="45"/>
      <c r="D10" s="51" t="s">
        <v>22</v>
      </c>
      <c r="E10" s="120" t="s">
        <v>72</v>
      </c>
      <c r="F10" s="2">
        <v>200</v>
      </c>
      <c r="G10" s="121">
        <v>2.9</v>
      </c>
      <c r="H10" s="121">
        <v>2.5</v>
      </c>
      <c r="I10" s="121">
        <v>24.8</v>
      </c>
      <c r="J10" s="121">
        <v>132</v>
      </c>
      <c r="K10" s="2" t="s">
        <v>39</v>
      </c>
      <c r="L10" s="70">
        <v>17.18</v>
      </c>
      <c r="N10" s="31"/>
      <c r="O10" s="31"/>
      <c r="P10" s="31"/>
      <c r="Q10" s="31"/>
      <c r="R10" s="31"/>
      <c r="S10" s="31"/>
    </row>
    <row r="11" spans="1:19" s="67" customFormat="1" ht="15" x14ac:dyDescent="0.25">
      <c r="A11" s="89"/>
      <c r="B11" s="90"/>
      <c r="C11" s="45"/>
      <c r="D11" s="51" t="s">
        <v>94</v>
      </c>
      <c r="E11" s="123" t="s">
        <v>40</v>
      </c>
      <c r="F11" s="119">
        <v>41</v>
      </c>
      <c r="G11" s="3">
        <v>3.36</v>
      </c>
      <c r="H11" s="3">
        <v>0.84</v>
      </c>
      <c r="I11" s="3">
        <v>23.94</v>
      </c>
      <c r="J11" s="3">
        <v>117.6</v>
      </c>
      <c r="K11" s="18" t="s">
        <v>38</v>
      </c>
      <c r="L11" s="70">
        <v>6.28</v>
      </c>
      <c r="N11" s="31"/>
      <c r="O11" s="31"/>
      <c r="P11" s="31"/>
      <c r="Q11" s="31"/>
      <c r="R11" s="31"/>
      <c r="S11" s="31"/>
    </row>
    <row r="12" spans="1:19" s="67" customFormat="1" ht="15" x14ac:dyDescent="0.25">
      <c r="A12" s="89"/>
      <c r="B12" s="90"/>
      <c r="C12" s="45"/>
      <c r="D12" s="51" t="s">
        <v>95</v>
      </c>
      <c r="E12" s="123" t="s">
        <v>41</v>
      </c>
      <c r="F12" s="2">
        <v>20</v>
      </c>
      <c r="G12" s="3">
        <v>1.4</v>
      </c>
      <c r="H12" s="3">
        <v>0.2</v>
      </c>
      <c r="I12" s="3">
        <v>8.6</v>
      </c>
      <c r="J12" s="3">
        <v>42</v>
      </c>
      <c r="K12" s="18" t="s">
        <v>38</v>
      </c>
      <c r="L12" s="129">
        <v>1.75</v>
      </c>
      <c r="N12" s="31"/>
      <c r="O12" s="31"/>
      <c r="P12" s="31"/>
      <c r="Q12" s="31"/>
      <c r="R12" s="31"/>
      <c r="S12" s="31"/>
    </row>
    <row r="13" spans="1:19" s="67" customFormat="1" ht="15" x14ac:dyDescent="0.25">
      <c r="A13" s="89"/>
      <c r="B13" s="90"/>
      <c r="C13" s="45"/>
      <c r="D13" s="46" t="s">
        <v>31</v>
      </c>
      <c r="E13" s="74"/>
      <c r="F13" s="75">
        <f>SUM(F6:F12)</f>
        <v>744</v>
      </c>
      <c r="G13" s="75">
        <f>SUM(G6:G12)</f>
        <v>28.319999999999997</v>
      </c>
      <c r="H13" s="75">
        <f>SUM(H6:H12)</f>
        <v>37.910000000000011</v>
      </c>
      <c r="I13" s="75">
        <f>SUM(I6:I12)</f>
        <v>96.75</v>
      </c>
      <c r="J13" s="75">
        <f>SUM(J6:J12)</f>
        <v>821.43</v>
      </c>
      <c r="K13" s="192"/>
      <c r="L13" s="76">
        <f>SUM(L6:L12)</f>
        <v>126.67000000000002</v>
      </c>
      <c r="N13" s="31"/>
      <c r="O13" s="31"/>
      <c r="P13" s="31"/>
      <c r="Q13" s="31"/>
      <c r="R13" s="31"/>
      <c r="S13" s="31"/>
    </row>
    <row r="14" spans="1:19" s="67" customFormat="1" ht="15" x14ac:dyDescent="0.25">
      <c r="A14" s="89">
        <f>A6</f>
        <v>1</v>
      </c>
      <c r="B14" s="90">
        <f>B6</f>
        <v>1</v>
      </c>
      <c r="C14" s="45" t="s">
        <v>24</v>
      </c>
      <c r="D14" s="51" t="s">
        <v>25</v>
      </c>
      <c r="E14" s="126" t="s">
        <v>64</v>
      </c>
      <c r="F14" s="127">
        <v>265</v>
      </c>
      <c r="G14" s="3">
        <v>12.3</v>
      </c>
      <c r="H14" s="3">
        <v>13.86</v>
      </c>
      <c r="I14" s="3">
        <v>18.600000000000001</v>
      </c>
      <c r="J14" s="3">
        <v>192.2</v>
      </c>
      <c r="K14" s="18" t="s">
        <v>65</v>
      </c>
      <c r="L14" s="132">
        <v>27.5</v>
      </c>
      <c r="N14" s="31"/>
      <c r="O14" s="31"/>
      <c r="P14" s="31"/>
      <c r="Q14" s="31"/>
      <c r="R14" s="31"/>
      <c r="S14" s="31"/>
    </row>
    <row r="15" spans="1:19" s="67" customFormat="1" ht="15" x14ac:dyDescent="0.25">
      <c r="A15" s="89"/>
      <c r="B15" s="90"/>
      <c r="C15" s="45"/>
      <c r="D15" s="51" t="s">
        <v>26</v>
      </c>
      <c r="E15" s="123" t="s">
        <v>59</v>
      </c>
      <c r="F15" s="127">
        <v>125</v>
      </c>
      <c r="G15" s="121">
        <v>16.100000000000001</v>
      </c>
      <c r="H15" s="121">
        <v>13</v>
      </c>
      <c r="I15" s="121">
        <v>8.3000000000000007</v>
      </c>
      <c r="J15" s="121">
        <v>195</v>
      </c>
      <c r="K15" s="18" t="s">
        <v>60</v>
      </c>
      <c r="L15" s="133">
        <v>32.119999999999997</v>
      </c>
      <c r="N15" s="31"/>
      <c r="O15" s="31"/>
      <c r="P15" s="31"/>
      <c r="Q15" s="31"/>
      <c r="R15" s="31"/>
      <c r="S15" s="31"/>
    </row>
    <row r="16" spans="1:19" s="67" customFormat="1" ht="15" x14ac:dyDescent="0.25">
      <c r="A16" s="89"/>
      <c r="B16" s="90"/>
      <c r="C16" s="45"/>
      <c r="D16" s="51" t="s">
        <v>27</v>
      </c>
      <c r="E16" s="11" t="s">
        <v>61</v>
      </c>
      <c r="F16" s="5">
        <v>180</v>
      </c>
      <c r="G16" s="3">
        <v>6.3</v>
      </c>
      <c r="H16" s="3">
        <v>8.6999999999999993</v>
      </c>
      <c r="I16" s="3">
        <v>33.700000000000003</v>
      </c>
      <c r="J16" s="3">
        <v>239</v>
      </c>
      <c r="K16" s="18" t="s">
        <v>62</v>
      </c>
      <c r="L16" s="63">
        <v>9.39</v>
      </c>
      <c r="N16" s="31"/>
      <c r="O16" s="31"/>
      <c r="P16" s="31"/>
      <c r="Q16" s="31"/>
      <c r="R16" s="31"/>
      <c r="S16" s="31"/>
    </row>
    <row r="17" spans="1:19" s="67" customFormat="1" ht="15" x14ac:dyDescent="0.25">
      <c r="A17" s="89"/>
      <c r="B17" s="90"/>
      <c r="C17" s="45"/>
      <c r="D17" s="51" t="s">
        <v>100</v>
      </c>
      <c r="E17" s="125" t="s">
        <v>163</v>
      </c>
      <c r="F17" s="5">
        <v>100</v>
      </c>
      <c r="G17" s="3">
        <v>1.8</v>
      </c>
      <c r="H17" s="3">
        <v>0.1</v>
      </c>
      <c r="I17" s="3">
        <v>3</v>
      </c>
      <c r="J17" s="3">
        <v>23</v>
      </c>
      <c r="K17" s="2" t="s">
        <v>38</v>
      </c>
      <c r="L17" s="134">
        <v>11.96</v>
      </c>
    </row>
    <row r="18" spans="1:19" s="67" customFormat="1" ht="15" x14ac:dyDescent="0.25">
      <c r="A18" s="89"/>
      <c r="B18" s="90"/>
      <c r="C18" s="45"/>
      <c r="D18" s="51" t="s">
        <v>28</v>
      </c>
      <c r="E18" s="118" t="s">
        <v>70</v>
      </c>
      <c r="F18" s="119">
        <v>200</v>
      </c>
      <c r="G18" s="3">
        <v>1.4</v>
      </c>
      <c r="H18" s="3">
        <v>0.2</v>
      </c>
      <c r="I18" s="3">
        <v>26.4</v>
      </c>
      <c r="J18" s="3">
        <v>120</v>
      </c>
      <c r="K18" s="200" t="s">
        <v>44</v>
      </c>
      <c r="L18" s="27">
        <v>16.98</v>
      </c>
      <c r="N18" s="31"/>
      <c r="O18" s="31"/>
      <c r="P18" s="31"/>
      <c r="Q18" s="31"/>
      <c r="R18" s="31"/>
      <c r="S18" s="31"/>
    </row>
    <row r="19" spans="1:19" s="67" customFormat="1" ht="15" x14ac:dyDescent="0.25">
      <c r="A19" s="89"/>
      <c r="B19" s="90"/>
      <c r="C19" s="45"/>
      <c r="D19" s="51" t="s">
        <v>94</v>
      </c>
      <c r="E19" s="123" t="s">
        <v>41</v>
      </c>
      <c r="F19" s="173">
        <v>15</v>
      </c>
      <c r="G19" s="3">
        <v>1.28</v>
      </c>
      <c r="H19" s="3">
        <v>0.32</v>
      </c>
      <c r="I19" s="3">
        <v>9.1199999999999992</v>
      </c>
      <c r="J19" s="3">
        <v>44.8</v>
      </c>
      <c r="K19" s="18" t="s">
        <v>38</v>
      </c>
      <c r="L19" s="25">
        <v>2.2999999999999998</v>
      </c>
    </row>
    <row r="20" spans="1:19" s="67" customFormat="1" ht="15" x14ac:dyDescent="0.25">
      <c r="A20" s="89"/>
      <c r="B20" s="90"/>
      <c r="C20" s="45"/>
      <c r="D20" s="51" t="s">
        <v>95</v>
      </c>
      <c r="E20" s="123" t="s">
        <v>40</v>
      </c>
      <c r="F20" s="173">
        <v>20</v>
      </c>
      <c r="G20" s="3">
        <v>1.4</v>
      </c>
      <c r="H20" s="3">
        <v>0.2</v>
      </c>
      <c r="I20" s="3">
        <v>8.6</v>
      </c>
      <c r="J20" s="3">
        <v>42</v>
      </c>
      <c r="K20" s="18" t="s">
        <v>38</v>
      </c>
      <c r="L20" s="26">
        <v>1.75</v>
      </c>
    </row>
    <row r="21" spans="1:19" s="67" customFormat="1" ht="15" x14ac:dyDescent="0.25">
      <c r="A21" s="72"/>
      <c r="B21" s="73"/>
      <c r="C21" s="49"/>
      <c r="D21" s="54" t="s">
        <v>31</v>
      </c>
      <c r="E21" s="79"/>
      <c r="F21" s="8">
        <f>SUM(F14:F20)</f>
        <v>905</v>
      </c>
      <c r="G21" s="3">
        <f>SUM(G14:G20)</f>
        <v>40.58</v>
      </c>
      <c r="H21" s="3">
        <f>SUM(H14:H20)</f>
        <v>36.38000000000001</v>
      </c>
      <c r="I21" s="3">
        <f>SUM(I14:I20)</f>
        <v>107.72</v>
      </c>
      <c r="J21" s="3">
        <f>SUM(J14:J20)</f>
        <v>856</v>
      </c>
      <c r="K21" s="108"/>
      <c r="L21" s="71">
        <f>SUM(L14:L20)</f>
        <v>102</v>
      </c>
    </row>
    <row r="22" spans="1:19" s="67" customFormat="1" ht="15" x14ac:dyDescent="0.25">
      <c r="A22" s="89">
        <v>1</v>
      </c>
      <c r="B22" s="90">
        <v>1</v>
      </c>
      <c r="C22" s="45" t="s">
        <v>114</v>
      </c>
      <c r="D22" s="51"/>
      <c r="E22" s="128" t="s">
        <v>131</v>
      </c>
      <c r="F22" s="127">
        <v>49</v>
      </c>
      <c r="G22" s="3">
        <v>0.39</v>
      </c>
      <c r="H22" s="3">
        <v>0</v>
      </c>
      <c r="I22" s="3">
        <v>38.5</v>
      </c>
      <c r="J22" s="3">
        <v>149</v>
      </c>
      <c r="K22" s="18"/>
      <c r="L22" s="135">
        <v>14.48</v>
      </c>
    </row>
    <row r="23" spans="1:19" s="67" customFormat="1" ht="15" x14ac:dyDescent="0.25">
      <c r="A23" s="89"/>
      <c r="B23" s="90"/>
      <c r="C23" s="45"/>
      <c r="D23" s="51" t="s">
        <v>116</v>
      </c>
      <c r="E23" s="128" t="s">
        <v>132</v>
      </c>
      <c r="F23" s="127">
        <v>100</v>
      </c>
      <c r="G23" s="3">
        <v>6.7</v>
      </c>
      <c r="H23" s="3">
        <v>12.6</v>
      </c>
      <c r="I23" s="3">
        <v>55.4</v>
      </c>
      <c r="J23" s="3">
        <v>362</v>
      </c>
      <c r="K23" s="18" t="s">
        <v>121</v>
      </c>
      <c r="L23" s="135">
        <v>8.3000000000000007</v>
      </c>
    </row>
    <row r="24" spans="1:19" s="67" customFormat="1" ht="15" x14ac:dyDescent="0.25">
      <c r="A24" s="89"/>
      <c r="B24" s="90"/>
      <c r="C24" s="45"/>
      <c r="D24" s="114" t="s">
        <v>28</v>
      </c>
      <c r="E24" s="11" t="s">
        <v>133</v>
      </c>
      <c r="F24" s="2">
        <v>205</v>
      </c>
      <c r="G24" s="111">
        <v>7.0000000000000007E-2</v>
      </c>
      <c r="H24" s="111">
        <v>0.02</v>
      </c>
      <c r="I24" s="111">
        <v>15</v>
      </c>
      <c r="J24" s="111">
        <v>60</v>
      </c>
      <c r="K24" s="201" t="s">
        <v>90</v>
      </c>
      <c r="L24" s="27">
        <v>2.2200000000000002</v>
      </c>
    </row>
    <row r="25" spans="1:19" s="67" customFormat="1" ht="15.75" thickBot="1" x14ac:dyDescent="0.3">
      <c r="A25" s="68"/>
      <c r="B25" s="69"/>
      <c r="C25" s="53"/>
      <c r="D25" s="171" t="s">
        <v>31</v>
      </c>
      <c r="E25" s="172"/>
      <c r="F25" s="139">
        <f>SUM(F22:F24)</f>
        <v>354</v>
      </c>
      <c r="G25" s="168">
        <f t="shared" ref="G25:J25" si="0">SUM(G22:G24)</f>
        <v>7.16</v>
      </c>
      <c r="H25" s="168">
        <f t="shared" si="0"/>
        <v>12.62</v>
      </c>
      <c r="I25" s="168">
        <f t="shared" si="0"/>
        <v>108.9</v>
      </c>
      <c r="J25" s="121">
        <f t="shared" si="0"/>
        <v>571</v>
      </c>
      <c r="K25" s="139"/>
      <c r="L25" s="170">
        <f>SUM(L22:L24)</f>
        <v>25</v>
      </c>
    </row>
    <row r="26" spans="1:19" s="67" customFormat="1" ht="15.75" customHeight="1" thickBot="1" x14ac:dyDescent="0.3">
      <c r="A26" s="97">
        <f>A6</f>
        <v>1</v>
      </c>
      <c r="B26" s="98">
        <f>B6</f>
        <v>1</v>
      </c>
      <c r="C26" s="212" t="s">
        <v>4</v>
      </c>
      <c r="D26" s="213"/>
      <c r="E26" s="99"/>
      <c r="F26" s="100">
        <f t="shared" ref="F26:J26" si="1">F13+F21+F25</f>
        <v>2003</v>
      </c>
      <c r="G26" s="100">
        <f t="shared" si="1"/>
        <v>76.059999999999988</v>
      </c>
      <c r="H26" s="100">
        <f t="shared" si="1"/>
        <v>86.910000000000025</v>
      </c>
      <c r="I26" s="100">
        <f t="shared" si="1"/>
        <v>313.37</v>
      </c>
      <c r="J26" s="100">
        <f t="shared" si="1"/>
        <v>2248.4299999999998</v>
      </c>
      <c r="K26" s="193"/>
      <c r="L26" s="101">
        <f>L13+L21+L25</f>
        <v>253.67000000000002</v>
      </c>
    </row>
    <row r="27" spans="1:19" s="67" customFormat="1" ht="15" x14ac:dyDescent="0.25">
      <c r="A27" s="87">
        <v>1</v>
      </c>
      <c r="B27" s="88">
        <v>2</v>
      </c>
      <c r="C27" s="44" t="s">
        <v>20</v>
      </c>
      <c r="D27" s="142"/>
      <c r="E27" s="136" t="s">
        <v>55</v>
      </c>
      <c r="F27" s="5">
        <v>28</v>
      </c>
      <c r="G27" s="137">
        <v>1.01</v>
      </c>
      <c r="H27" s="137">
        <v>4.51</v>
      </c>
      <c r="I27" s="137">
        <v>19.850000000000001</v>
      </c>
      <c r="J27" s="137">
        <v>120.4</v>
      </c>
      <c r="K27" s="2"/>
      <c r="L27" s="85">
        <v>16.79</v>
      </c>
    </row>
    <row r="28" spans="1:19" s="67" customFormat="1" ht="15" x14ac:dyDescent="0.25">
      <c r="A28" s="89"/>
      <c r="B28" s="90"/>
      <c r="C28" s="45"/>
      <c r="D28" s="140"/>
      <c r="E28" s="118" t="s">
        <v>43</v>
      </c>
      <c r="F28" s="119">
        <v>200</v>
      </c>
      <c r="G28" s="3">
        <v>1</v>
      </c>
      <c r="H28" s="3">
        <v>0</v>
      </c>
      <c r="I28" s="3">
        <v>20.2</v>
      </c>
      <c r="J28" s="3">
        <v>85</v>
      </c>
      <c r="K28" s="200" t="s">
        <v>44</v>
      </c>
      <c r="L28" s="71">
        <v>22.2</v>
      </c>
      <c r="N28" s="31"/>
      <c r="O28" s="31"/>
      <c r="P28" s="31"/>
      <c r="Q28" s="31"/>
      <c r="R28" s="31"/>
      <c r="S28" s="31"/>
    </row>
    <row r="29" spans="1:19" s="67" customFormat="1" ht="15" x14ac:dyDescent="0.25">
      <c r="A29" s="89"/>
      <c r="B29" s="90"/>
      <c r="C29" s="45"/>
      <c r="D29" s="140"/>
      <c r="E29" s="120" t="s">
        <v>42</v>
      </c>
      <c r="F29" s="2">
        <v>25</v>
      </c>
      <c r="G29" s="9">
        <v>6.25</v>
      </c>
      <c r="H29" s="9">
        <v>7.42</v>
      </c>
      <c r="I29" s="121">
        <v>0</v>
      </c>
      <c r="J29" s="121">
        <v>90.83</v>
      </c>
      <c r="K29" s="2" t="s">
        <v>129</v>
      </c>
      <c r="L29" s="71">
        <v>21.06</v>
      </c>
    </row>
    <row r="30" spans="1:19" s="67" customFormat="1" ht="15" x14ac:dyDescent="0.25">
      <c r="A30" s="89"/>
      <c r="B30" s="90"/>
      <c r="C30" s="45"/>
      <c r="D30" s="51" t="s">
        <v>21</v>
      </c>
      <c r="E30" s="183" t="s">
        <v>101</v>
      </c>
      <c r="F30" s="127">
        <v>100</v>
      </c>
      <c r="G30" s="18">
        <v>15</v>
      </c>
      <c r="H30" s="18">
        <v>19.8</v>
      </c>
      <c r="I30" s="18">
        <v>11.8</v>
      </c>
      <c r="J30" s="18">
        <v>286</v>
      </c>
      <c r="K30" s="18" t="s">
        <v>102</v>
      </c>
      <c r="L30" s="71">
        <v>36.81</v>
      </c>
    </row>
    <row r="31" spans="1:19" s="67" customFormat="1" ht="15" x14ac:dyDescent="0.25">
      <c r="A31" s="89"/>
      <c r="B31" s="90"/>
      <c r="C31" s="45"/>
      <c r="D31" s="51" t="s">
        <v>21</v>
      </c>
      <c r="E31" s="183" t="s">
        <v>48</v>
      </c>
      <c r="F31" s="127">
        <v>180</v>
      </c>
      <c r="G31" s="18">
        <v>10.199999999999999</v>
      </c>
      <c r="H31" s="18">
        <v>7.6</v>
      </c>
      <c r="I31" s="18">
        <v>46.4</v>
      </c>
      <c r="J31" s="18">
        <v>294</v>
      </c>
      <c r="K31" s="18" t="s">
        <v>49</v>
      </c>
      <c r="L31" s="71">
        <v>13.02</v>
      </c>
    </row>
    <row r="32" spans="1:19" s="67" customFormat="1" ht="15" x14ac:dyDescent="0.25">
      <c r="A32" s="89"/>
      <c r="B32" s="90"/>
      <c r="C32" s="45"/>
      <c r="D32" s="51" t="s">
        <v>22</v>
      </c>
      <c r="E32" s="126" t="s">
        <v>51</v>
      </c>
      <c r="F32" s="127">
        <v>200</v>
      </c>
      <c r="G32" s="111">
        <v>3.16</v>
      </c>
      <c r="H32" s="111">
        <v>2.67</v>
      </c>
      <c r="I32" s="111">
        <v>15.95</v>
      </c>
      <c r="J32" s="111">
        <v>101</v>
      </c>
      <c r="K32" s="18" t="s">
        <v>52</v>
      </c>
      <c r="L32" s="71">
        <v>9.02</v>
      </c>
    </row>
    <row r="33" spans="1:12" s="67" customFormat="1" ht="15" x14ac:dyDescent="0.25">
      <c r="A33" s="89"/>
      <c r="B33" s="90"/>
      <c r="C33" s="45"/>
      <c r="D33" s="51" t="s">
        <v>94</v>
      </c>
      <c r="E33" s="10" t="s">
        <v>40</v>
      </c>
      <c r="F33" s="5">
        <v>39</v>
      </c>
      <c r="G33" s="3">
        <v>3.04</v>
      </c>
      <c r="H33" s="3">
        <v>0.76</v>
      </c>
      <c r="I33" s="3">
        <v>21.66</v>
      </c>
      <c r="J33" s="3">
        <v>106.4</v>
      </c>
      <c r="K33" s="2" t="s">
        <v>38</v>
      </c>
      <c r="L33" s="71">
        <v>6.02</v>
      </c>
    </row>
    <row r="34" spans="1:12" s="67" customFormat="1" ht="15" x14ac:dyDescent="0.25">
      <c r="A34" s="89"/>
      <c r="B34" s="90"/>
      <c r="C34" s="45"/>
      <c r="D34" s="52" t="s">
        <v>95</v>
      </c>
      <c r="E34" s="6" t="s">
        <v>41</v>
      </c>
      <c r="F34" s="173">
        <v>20</v>
      </c>
      <c r="G34" s="3">
        <v>1.4</v>
      </c>
      <c r="H34" s="3">
        <v>0.2</v>
      </c>
      <c r="I34" s="3">
        <v>8.6</v>
      </c>
      <c r="J34" s="3">
        <v>42</v>
      </c>
      <c r="K34" s="18" t="s">
        <v>38</v>
      </c>
      <c r="L34" s="26">
        <v>1.75</v>
      </c>
    </row>
    <row r="35" spans="1:12" s="67" customFormat="1" ht="15" x14ac:dyDescent="0.25">
      <c r="A35" s="89"/>
      <c r="B35" s="90"/>
      <c r="C35" s="45"/>
      <c r="D35" s="46" t="s">
        <v>31</v>
      </c>
      <c r="E35" s="74"/>
      <c r="F35" s="75">
        <f>SUM(F27:F34)</f>
        <v>792</v>
      </c>
      <c r="G35" s="75">
        <f>SUM(G27:G34)</f>
        <v>41.059999999999988</v>
      </c>
      <c r="H35" s="75">
        <f>SUM(H27:H34)</f>
        <v>42.96</v>
      </c>
      <c r="I35" s="75">
        <f>SUM(I27:I34)</f>
        <v>144.46</v>
      </c>
      <c r="J35" s="75">
        <f>SUM(J27:J34)</f>
        <v>1125.6300000000001</v>
      </c>
      <c r="K35" s="194"/>
      <c r="L35" s="76">
        <f>SUM(L27:L34)</f>
        <v>126.66999999999999</v>
      </c>
    </row>
    <row r="36" spans="1:12" s="67" customFormat="1" ht="14.25" customHeight="1" x14ac:dyDescent="0.25">
      <c r="A36" s="89">
        <f>A27</f>
        <v>1</v>
      </c>
      <c r="B36" s="90">
        <f>B27</f>
        <v>2</v>
      </c>
      <c r="C36" s="45" t="s">
        <v>24</v>
      </c>
      <c r="D36" s="51" t="s">
        <v>25</v>
      </c>
      <c r="E36" s="143" t="s">
        <v>91</v>
      </c>
      <c r="F36" s="184" t="s">
        <v>142</v>
      </c>
      <c r="G36" s="3">
        <v>9.4</v>
      </c>
      <c r="H36" s="3">
        <v>10.7</v>
      </c>
      <c r="I36" s="3">
        <v>19.600000000000001</v>
      </c>
      <c r="J36" s="3">
        <v>193</v>
      </c>
      <c r="K36" s="18" t="s">
        <v>165</v>
      </c>
      <c r="L36" s="28">
        <v>24.33</v>
      </c>
    </row>
    <row r="37" spans="1:12" s="67" customFormat="1" ht="15" x14ac:dyDescent="0.25">
      <c r="A37" s="89"/>
      <c r="B37" s="90"/>
      <c r="C37" s="45"/>
      <c r="D37" s="51" t="s">
        <v>26</v>
      </c>
      <c r="E37" s="143" t="s">
        <v>137</v>
      </c>
      <c r="F37" s="5">
        <v>200</v>
      </c>
      <c r="G37" s="3">
        <v>19.8</v>
      </c>
      <c r="H37" s="3">
        <v>7.6</v>
      </c>
      <c r="I37" s="3">
        <v>16.2</v>
      </c>
      <c r="J37" s="3">
        <v>212.3</v>
      </c>
      <c r="K37" s="18" t="s">
        <v>166</v>
      </c>
      <c r="L37" s="27">
        <v>56.78</v>
      </c>
    </row>
    <row r="38" spans="1:12" s="67" customFormat="1" ht="15" x14ac:dyDescent="0.25">
      <c r="A38" s="89"/>
      <c r="B38" s="90"/>
      <c r="C38" s="45"/>
      <c r="D38" s="51" t="s">
        <v>100</v>
      </c>
      <c r="E38" s="122" t="s">
        <v>164</v>
      </c>
      <c r="F38" s="173">
        <v>50</v>
      </c>
      <c r="G38" s="3">
        <v>0.64</v>
      </c>
      <c r="H38" s="3">
        <v>0.08</v>
      </c>
      <c r="I38" s="3">
        <v>1.36</v>
      </c>
      <c r="J38" s="3">
        <v>8</v>
      </c>
      <c r="K38" s="18" t="s">
        <v>167</v>
      </c>
      <c r="L38" s="27">
        <v>9.6300000000000008</v>
      </c>
    </row>
    <row r="39" spans="1:12" s="67" customFormat="1" ht="15" x14ac:dyDescent="0.25">
      <c r="A39" s="89"/>
      <c r="B39" s="90"/>
      <c r="C39" s="45"/>
      <c r="D39" s="51" t="s">
        <v>28</v>
      </c>
      <c r="E39" s="122" t="s">
        <v>50</v>
      </c>
      <c r="F39" s="173">
        <v>200</v>
      </c>
      <c r="G39" s="3">
        <v>0.7</v>
      </c>
      <c r="H39" s="3">
        <v>0.09</v>
      </c>
      <c r="I39" s="3">
        <v>32</v>
      </c>
      <c r="J39" s="3">
        <v>113</v>
      </c>
      <c r="K39" s="18" t="s">
        <v>87</v>
      </c>
      <c r="L39" s="28">
        <v>6.06</v>
      </c>
    </row>
    <row r="40" spans="1:12" s="67" customFormat="1" ht="15" x14ac:dyDescent="0.25">
      <c r="A40" s="89"/>
      <c r="B40" s="90"/>
      <c r="C40" s="45"/>
      <c r="D40" s="51" t="s">
        <v>94</v>
      </c>
      <c r="E40" s="1" t="s">
        <v>40</v>
      </c>
      <c r="F40" s="8">
        <v>24</v>
      </c>
      <c r="G40" s="3">
        <v>1.92</v>
      </c>
      <c r="H40" s="3">
        <v>0.48</v>
      </c>
      <c r="I40" s="3">
        <v>13.68</v>
      </c>
      <c r="J40" s="3">
        <v>67.2</v>
      </c>
      <c r="K40" s="202" t="s">
        <v>38</v>
      </c>
      <c r="L40" s="25">
        <v>3.45</v>
      </c>
    </row>
    <row r="41" spans="1:12" s="67" customFormat="1" ht="15" x14ac:dyDescent="0.25">
      <c r="A41" s="89"/>
      <c r="B41" s="90"/>
      <c r="C41" s="45"/>
      <c r="D41" s="114" t="s">
        <v>95</v>
      </c>
      <c r="E41" s="4" t="s">
        <v>41</v>
      </c>
      <c r="F41" s="8">
        <v>20</v>
      </c>
      <c r="G41" s="3">
        <v>1.4</v>
      </c>
      <c r="H41" s="3">
        <v>0.2</v>
      </c>
      <c r="I41" s="3">
        <v>8.6</v>
      </c>
      <c r="J41" s="3">
        <v>42</v>
      </c>
      <c r="K41" s="194" t="s">
        <v>38</v>
      </c>
      <c r="L41" s="26">
        <v>1.75</v>
      </c>
    </row>
    <row r="42" spans="1:12" s="67" customFormat="1" ht="15" x14ac:dyDescent="0.25">
      <c r="A42" s="89"/>
      <c r="B42" s="90"/>
      <c r="C42" s="45"/>
      <c r="D42" s="46" t="s">
        <v>31</v>
      </c>
      <c r="E42" s="74"/>
      <c r="F42" s="75">
        <f>SUM(F36:F41)</f>
        <v>494</v>
      </c>
      <c r="G42" s="75">
        <f>SUM(G36:G41)</f>
        <v>33.86</v>
      </c>
      <c r="H42" s="75">
        <f>SUM(H36:H41)</f>
        <v>19.149999999999995</v>
      </c>
      <c r="I42" s="75">
        <f>SUM(I36:I41)</f>
        <v>91.44</v>
      </c>
      <c r="J42" s="75">
        <f>SUM(J36:J41)</f>
        <v>635.5</v>
      </c>
      <c r="K42" s="194"/>
      <c r="L42" s="86">
        <f>SUM(L36:L41)</f>
        <v>102</v>
      </c>
    </row>
    <row r="43" spans="1:12" s="67" customFormat="1" ht="15" x14ac:dyDescent="0.25">
      <c r="A43" s="89">
        <v>1</v>
      </c>
      <c r="B43" s="90">
        <v>2</v>
      </c>
      <c r="C43" s="45" t="s">
        <v>114</v>
      </c>
      <c r="D43" s="51" t="s">
        <v>116</v>
      </c>
      <c r="E43" s="17" t="s">
        <v>125</v>
      </c>
      <c r="F43" s="141">
        <v>100</v>
      </c>
      <c r="G43" s="3">
        <v>6.6</v>
      </c>
      <c r="H43" s="3">
        <v>11.2</v>
      </c>
      <c r="I43" s="3">
        <v>41.1</v>
      </c>
      <c r="J43" s="3">
        <v>212</v>
      </c>
      <c r="K43" s="2" t="s">
        <v>38</v>
      </c>
      <c r="L43" s="28">
        <v>19</v>
      </c>
    </row>
    <row r="44" spans="1:12" s="67" customFormat="1" ht="15" x14ac:dyDescent="0.25">
      <c r="A44" s="89"/>
      <c r="B44" s="90"/>
      <c r="C44" s="45"/>
      <c r="D44" s="51" t="s">
        <v>28</v>
      </c>
      <c r="E44" s="15" t="s">
        <v>136</v>
      </c>
      <c r="F44" s="5">
        <v>200</v>
      </c>
      <c r="G44" s="3">
        <v>0.2</v>
      </c>
      <c r="H44" s="3">
        <v>0</v>
      </c>
      <c r="I44" s="3">
        <v>25.7</v>
      </c>
      <c r="J44" s="3">
        <v>104</v>
      </c>
      <c r="K44" s="18" t="s">
        <v>122</v>
      </c>
      <c r="L44" s="26">
        <v>6</v>
      </c>
    </row>
    <row r="45" spans="1:12" s="67" customFormat="1" ht="15.75" thickBot="1" x14ac:dyDescent="0.3">
      <c r="A45" s="144"/>
      <c r="B45" s="145"/>
      <c r="C45" s="146"/>
      <c r="D45" s="147" t="s">
        <v>31</v>
      </c>
      <c r="E45" s="148"/>
      <c r="F45" s="149">
        <f>SUM(F43:F44)</f>
        <v>300</v>
      </c>
      <c r="G45" s="150">
        <f t="shared" ref="G45:J45" si="2">SUM(G43:G44)</f>
        <v>6.8</v>
      </c>
      <c r="H45" s="150">
        <f t="shared" si="2"/>
        <v>11.2</v>
      </c>
      <c r="I45" s="150">
        <f t="shared" si="2"/>
        <v>66.8</v>
      </c>
      <c r="J45" s="150">
        <f t="shared" si="2"/>
        <v>316</v>
      </c>
      <c r="K45" s="151"/>
      <c r="L45" s="152">
        <f>SUM(L43:L44)</f>
        <v>25</v>
      </c>
    </row>
    <row r="46" spans="1:12" s="67" customFormat="1" ht="15.75" thickBot="1" x14ac:dyDescent="0.3">
      <c r="A46" s="155">
        <f>A27</f>
        <v>1</v>
      </c>
      <c r="B46" s="156">
        <f>B27</f>
        <v>2</v>
      </c>
      <c r="C46" s="214" t="s">
        <v>4</v>
      </c>
      <c r="D46" s="215"/>
      <c r="E46" s="157"/>
      <c r="F46" s="158">
        <f>F35+F42+F45</f>
        <v>1586</v>
      </c>
      <c r="G46" s="158">
        <f t="shared" ref="G46:J46" si="3">G35+G42+G45</f>
        <v>81.719999999999985</v>
      </c>
      <c r="H46" s="158">
        <f t="shared" si="3"/>
        <v>73.31</v>
      </c>
      <c r="I46" s="158">
        <f t="shared" si="3"/>
        <v>302.7</v>
      </c>
      <c r="J46" s="158">
        <f t="shared" si="3"/>
        <v>2077.13</v>
      </c>
      <c r="K46" s="195"/>
      <c r="L46" s="159">
        <f>L35+L42+L45</f>
        <v>253.67</v>
      </c>
    </row>
    <row r="47" spans="1:12" s="67" customFormat="1" ht="15.75" customHeight="1" x14ac:dyDescent="0.25">
      <c r="A47" s="87">
        <v>1</v>
      </c>
      <c r="B47" s="88">
        <v>3</v>
      </c>
      <c r="C47" s="44" t="s">
        <v>20</v>
      </c>
      <c r="D47" s="142"/>
      <c r="E47" s="126" t="s">
        <v>63</v>
      </c>
      <c r="F47" s="127">
        <v>200</v>
      </c>
      <c r="G47" s="3">
        <v>2.33</v>
      </c>
      <c r="H47" s="3">
        <v>0.7</v>
      </c>
      <c r="I47" s="3">
        <v>22.1</v>
      </c>
      <c r="J47" s="3">
        <v>106</v>
      </c>
      <c r="K47" s="2" t="s">
        <v>85</v>
      </c>
      <c r="L47" s="85">
        <v>57.14</v>
      </c>
    </row>
    <row r="48" spans="1:12" s="67" customFormat="1" ht="15.75" customHeight="1" x14ac:dyDescent="0.25">
      <c r="A48" s="89"/>
      <c r="B48" s="90"/>
      <c r="C48" s="45"/>
      <c r="D48" s="51" t="s">
        <v>21</v>
      </c>
      <c r="E48" s="126" t="s">
        <v>138</v>
      </c>
      <c r="F48" s="5">
        <v>100</v>
      </c>
      <c r="G48" s="3">
        <v>21.8</v>
      </c>
      <c r="H48" s="3">
        <v>12.2</v>
      </c>
      <c r="I48" s="3">
        <v>0.8</v>
      </c>
      <c r="J48" s="3">
        <v>220</v>
      </c>
      <c r="K48" s="18" t="s">
        <v>84</v>
      </c>
      <c r="L48" s="71">
        <v>49.52</v>
      </c>
    </row>
    <row r="49" spans="1:12" s="67" customFormat="1" ht="15" x14ac:dyDescent="0.25">
      <c r="A49" s="89"/>
      <c r="B49" s="90"/>
      <c r="C49" s="45"/>
      <c r="D49" s="51" t="s">
        <v>21</v>
      </c>
      <c r="E49" s="126" t="s">
        <v>68</v>
      </c>
      <c r="F49" s="5">
        <v>180</v>
      </c>
      <c r="G49" s="3">
        <v>5.8</v>
      </c>
      <c r="H49" s="3">
        <v>5.4</v>
      </c>
      <c r="I49" s="3">
        <v>37</v>
      </c>
      <c r="J49" s="3">
        <v>220</v>
      </c>
      <c r="K49" s="18" t="s">
        <v>69</v>
      </c>
      <c r="L49" s="71">
        <v>12.18</v>
      </c>
    </row>
    <row r="50" spans="1:12" s="67" customFormat="1" ht="15" x14ac:dyDescent="0.25">
      <c r="A50" s="89"/>
      <c r="B50" s="90"/>
      <c r="C50" s="45"/>
      <c r="D50" s="52" t="s">
        <v>28</v>
      </c>
      <c r="E50" s="122" t="s">
        <v>139</v>
      </c>
      <c r="F50" s="5">
        <v>200</v>
      </c>
      <c r="G50" s="3">
        <v>0.3</v>
      </c>
      <c r="H50" s="3">
        <v>0.05</v>
      </c>
      <c r="I50" s="3">
        <v>17.399999999999999</v>
      </c>
      <c r="J50" s="9">
        <v>67</v>
      </c>
      <c r="K50" s="203" t="s">
        <v>134</v>
      </c>
      <c r="L50" s="71">
        <v>2.96</v>
      </c>
    </row>
    <row r="51" spans="1:12" s="67" customFormat="1" ht="15" x14ac:dyDescent="0.25">
      <c r="A51" s="89"/>
      <c r="B51" s="90"/>
      <c r="C51" s="45"/>
      <c r="D51" s="51" t="s">
        <v>94</v>
      </c>
      <c r="E51" s="10" t="s">
        <v>40</v>
      </c>
      <c r="F51" s="22">
        <v>20</v>
      </c>
      <c r="G51" s="3">
        <v>1.6</v>
      </c>
      <c r="H51" s="3">
        <v>0.4</v>
      </c>
      <c r="I51" s="3">
        <v>11.4</v>
      </c>
      <c r="J51" s="3">
        <v>56</v>
      </c>
      <c r="K51" s="204" t="s">
        <v>38</v>
      </c>
      <c r="L51" s="71">
        <v>3.12</v>
      </c>
    </row>
    <row r="52" spans="1:12" s="67" customFormat="1" ht="15" x14ac:dyDescent="0.25">
      <c r="A52" s="89"/>
      <c r="B52" s="90"/>
      <c r="C52" s="45"/>
      <c r="D52" s="51" t="s">
        <v>95</v>
      </c>
      <c r="E52" s="6" t="s">
        <v>41</v>
      </c>
      <c r="F52" s="22">
        <v>20</v>
      </c>
      <c r="G52" s="3">
        <v>1.4</v>
      </c>
      <c r="H52" s="3">
        <v>0.2</v>
      </c>
      <c r="I52" s="3">
        <v>8.6</v>
      </c>
      <c r="J52" s="3">
        <v>42</v>
      </c>
      <c r="K52" s="204" t="s">
        <v>38</v>
      </c>
      <c r="L52" s="71">
        <v>1.75</v>
      </c>
    </row>
    <row r="53" spans="1:12" s="67" customFormat="1" ht="15" x14ac:dyDescent="0.25">
      <c r="A53" s="89"/>
      <c r="B53" s="90"/>
      <c r="C53" s="45"/>
      <c r="D53" s="46" t="s">
        <v>31</v>
      </c>
      <c r="E53" s="74"/>
      <c r="F53" s="75">
        <f>SUM(F47:F52)</f>
        <v>720</v>
      </c>
      <c r="G53" s="75">
        <f>SUM(G47:G52)</f>
        <v>33.230000000000004</v>
      </c>
      <c r="H53" s="75">
        <f>SUM(H47:H52)</f>
        <v>18.949999999999996</v>
      </c>
      <c r="I53" s="75">
        <f>SUM(I47:I52)</f>
        <v>97.300000000000011</v>
      </c>
      <c r="J53" s="75">
        <f>SUM(J47:J52)</f>
        <v>711</v>
      </c>
      <c r="K53" s="194"/>
      <c r="L53" s="71">
        <f>SUM(L47:L52)</f>
        <v>126.67</v>
      </c>
    </row>
    <row r="54" spans="1:12" s="67" customFormat="1" ht="15" x14ac:dyDescent="0.25">
      <c r="A54" s="89">
        <v>1</v>
      </c>
      <c r="B54" s="90">
        <v>3</v>
      </c>
      <c r="C54" s="45" t="s">
        <v>24</v>
      </c>
      <c r="D54" s="51" t="s">
        <v>25</v>
      </c>
      <c r="E54" s="174" t="s">
        <v>140</v>
      </c>
      <c r="F54" s="5">
        <v>285</v>
      </c>
      <c r="G54" s="3">
        <v>10.3</v>
      </c>
      <c r="H54" s="3">
        <v>15.1</v>
      </c>
      <c r="I54" s="3">
        <v>12.1</v>
      </c>
      <c r="J54" s="16">
        <v>187</v>
      </c>
      <c r="K54" s="2" t="s">
        <v>86</v>
      </c>
      <c r="L54" s="132">
        <v>21.36</v>
      </c>
    </row>
    <row r="55" spans="1:12" s="67" customFormat="1" ht="15" x14ac:dyDescent="0.25">
      <c r="A55" s="89"/>
      <c r="B55" s="90"/>
      <c r="C55" s="45"/>
      <c r="D55" s="51" t="s">
        <v>26</v>
      </c>
      <c r="E55" s="126" t="s">
        <v>110</v>
      </c>
      <c r="F55" s="5">
        <v>100</v>
      </c>
      <c r="G55" s="3">
        <v>16</v>
      </c>
      <c r="H55" s="3">
        <v>11.8</v>
      </c>
      <c r="I55" s="3">
        <v>3.3</v>
      </c>
      <c r="J55" s="121">
        <v>184</v>
      </c>
      <c r="K55" s="2" t="s">
        <v>38</v>
      </c>
      <c r="L55" s="132">
        <v>38.729999999999997</v>
      </c>
    </row>
    <row r="56" spans="1:12" s="67" customFormat="1" ht="15" x14ac:dyDescent="0.25">
      <c r="A56" s="89"/>
      <c r="B56" s="90"/>
      <c r="C56" s="45"/>
      <c r="D56" s="51" t="s">
        <v>27</v>
      </c>
      <c r="E56" s="174" t="s">
        <v>78</v>
      </c>
      <c r="F56" s="173">
        <v>180</v>
      </c>
      <c r="G56" s="3">
        <v>3.1</v>
      </c>
      <c r="H56" s="3">
        <v>5.4</v>
      </c>
      <c r="I56" s="3">
        <v>20.3</v>
      </c>
      <c r="J56" s="3">
        <v>141</v>
      </c>
      <c r="K56" s="18" t="s">
        <v>79</v>
      </c>
      <c r="L56" s="132">
        <v>16.91</v>
      </c>
    </row>
    <row r="57" spans="1:12" s="67" customFormat="1" ht="15" x14ac:dyDescent="0.25">
      <c r="A57" s="89"/>
      <c r="B57" s="90"/>
      <c r="C57" s="45"/>
      <c r="D57" s="51" t="s">
        <v>100</v>
      </c>
      <c r="E57" s="174" t="s">
        <v>168</v>
      </c>
      <c r="F57" s="173">
        <v>50</v>
      </c>
      <c r="G57" s="3">
        <v>0.45</v>
      </c>
      <c r="H57" s="3">
        <v>2.4</v>
      </c>
      <c r="I57" s="3">
        <v>3.7</v>
      </c>
      <c r="J57" s="3">
        <v>38</v>
      </c>
      <c r="K57" s="18" t="s">
        <v>169</v>
      </c>
      <c r="L57" s="132">
        <v>8.4600000000000009</v>
      </c>
    </row>
    <row r="58" spans="1:12" s="67" customFormat="1" ht="15" x14ac:dyDescent="0.25">
      <c r="A58" s="89"/>
      <c r="B58" s="90"/>
      <c r="C58" s="45"/>
      <c r="D58" s="51" t="s">
        <v>28</v>
      </c>
      <c r="E58" s="162" t="s">
        <v>92</v>
      </c>
      <c r="F58" s="5">
        <v>200</v>
      </c>
      <c r="G58" s="9">
        <v>0.1</v>
      </c>
      <c r="H58" s="9">
        <v>0.1</v>
      </c>
      <c r="I58" s="9">
        <v>34.200000000000003</v>
      </c>
      <c r="J58" s="9">
        <v>142</v>
      </c>
      <c r="K58" s="18" t="s">
        <v>93</v>
      </c>
      <c r="L58" s="132">
        <v>11.66</v>
      </c>
    </row>
    <row r="59" spans="1:12" s="67" customFormat="1" ht="15" x14ac:dyDescent="0.25">
      <c r="A59" s="89"/>
      <c r="B59" s="90"/>
      <c r="C59" s="45"/>
      <c r="D59" s="160" t="s">
        <v>94</v>
      </c>
      <c r="E59" s="1" t="s">
        <v>40</v>
      </c>
      <c r="F59" s="22">
        <v>20</v>
      </c>
      <c r="G59" s="3">
        <v>1.6</v>
      </c>
      <c r="H59" s="3">
        <v>0.4</v>
      </c>
      <c r="I59" s="3">
        <v>11.4</v>
      </c>
      <c r="J59" s="3">
        <v>56</v>
      </c>
      <c r="K59" s="2" t="s">
        <v>38</v>
      </c>
      <c r="L59" s="132">
        <v>3.13</v>
      </c>
    </row>
    <row r="60" spans="1:12" s="67" customFormat="1" ht="15" x14ac:dyDescent="0.25">
      <c r="A60" s="89"/>
      <c r="B60" s="90"/>
      <c r="C60" s="45"/>
      <c r="D60" s="51" t="s">
        <v>95</v>
      </c>
      <c r="E60" s="6" t="s">
        <v>41</v>
      </c>
      <c r="F60" s="22">
        <v>20</v>
      </c>
      <c r="G60" s="3">
        <v>1.4</v>
      </c>
      <c r="H60" s="3">
        <v>0.2</v>
      </c>
      <c r="I60" s="3">
        <v>8.6</v>
      </c>
      <c r="J60" s="3">
        <v>42</v>
      </c>
      <c r="K60" s="204" t="s">
        <v>38</v>
      </c>
      <c r="L60" s="27">
        <v>1.75</v>
      </c>
    </row>
    <row r="61" spans="1:12" s="67" customFormat="1" ht="15" x14ac:dyDescent="0.25">
      <c r="A61" s="89"/>
      <c r="B61" s="90"/>
      <c r="C61" s="45"/>
      <c r="D61" s="46" t="s">
        <v>31</v>
      </c>
      <c r="E61" s="74"/>
      <c r="F61" s="75">
        <f>SUM(F54:F60)</f>
        <v>855</v>
      </c>
      <c r="G61" s="75">
        <f>SUM(G54:G60)</f>
        <v>32.950000000000003</v>
      </c>
      <c r="H61" s="75">
        <f>SUM(H54:H60)</f>
        <v>35.4</v>
      </c>
      <c r="I61" s="75">
        <f>SUM(I54:I60)</f>
        <v>93.600000000000009</v>
      </c>
      <c r="J61" s="75">
        <f>SUM(J54:J60)</f>
        <v>790</v>
      </c>
      <c r="K61" s="194"/>
      <c r="L61" s="86">
        <f>SUM(L54:L60)</f>
        <v>102</v>
      </c>
    </row>
    <row r="62" spans="1:12" s="67" customFormat="1" ht="15" x14ac:dyDescent="0.25">
      <c r="A62" s="89">
        <v>1</v>
      </c>
      <c r="B62" s="90">
        <v>3</v>
      </c>
      <c r="C62" s="45" t="s">
        <v>114</v>
      </c>
      <c r="D62" s="51"/>
      <c r="E62" s="7" t="s">
        <v>141</v>
      </c>
      <c r="F62" s="2">
        <v>36</v>
      </c>
      <c r="G62" s="16">
        <v>0.18</v>
      </c>
      <c r="H62" s="16">
        <v>0</v>
      </c>
      <c r="I62" s="16">
        <v>35.1</v>
      </c>
      <c r="J62" s="3">
        <v>131.85</v>
      </c>
      <c r="K62" s="2"/>
      <c r="L62" s="135">
        <v>10.64</v>
      </c>
    </row>
    <row r="63" spans="1:12" s="67" customFormat="1" ht="15" x14ac:dyDescent="0.25">
      <c r="A63" s="89"/>
      <c r="B63" s="90"/>
      <c r="C63" s="45"/>
      <c r="D63" s="51" t="s">
        <v>116</v>
      </c>
      <c r="E63" s="6" t="s">
        <v>120</v>
      </c>
      <c r="F63" s="21">
        <v>100</v>
      </c>
      <c r="G63" s="154">
        <v>6.9</v>
      </c>
      <c r="H63" s="154">
        <v>12.1</v>
      </c>
      <c r="I63" s="161">
        <v>54</v>
      </c>
      <c r="J63" s="3">
        <v>368.8</v>
      </c>
      <c r="K63" s="2" t="s">
        <v>121</v>
      </c>
      <c r="L63" s="135">
        <v>11.06</v>
      </c>
    </row>
    <row r="64" spans="1:12" s="67" customFormat="1" ht="15" x14ac:dyDescent="0.25">
      <c r="A64" s="89"/>
      <c r="B64" s="90"/>
      <c r="C64" s="45"/>
      <c r="D64" s="51" t="s">
        <v>28</v>
      </c>
      <c r="E64" s="11" t="s">
        <v>133</v>
      </c>
      <c r="F64" s="2">
        <v>205</v>
      </c>
      <c r="G64" s="16">
        <v>0.25</v>
      </c>
      <c r="H64" s="16">
        <v>0.1</v>
      </c>
      <c r="I64" s="16">
        <v>14.1</v>
      </c>
      <c r="J64" s="3">
        <v>62</v>
      </c>
      <c r="K64" s="2" t="s">
        <v>134</v>
      </c>
      <c r="L64" s="27">
        <v>3.3</v>
      </c>
    </row>
    <row r="65" spans="1:12" s="67" customFormat="1" ht="15.75" thickBot="1" x14ac:dyDescent="0.3">
      <c r="A65" s="77"/>
      <c r="B65" s="78"/>
      <c r="C65" s="47"/>
      <c r="D65" s="48" t="s">
        <v>31</v>
      </c>
      <c r="E65" s="94"/>
      <c r="F65" s="139">
        <f>SUM(F62:F64)</f>
        <v>341</v>
      </c>
      <c r="G65" s="168">
        <f t="shared" ref="G65" si="4">SUM(G62:G64)</f>
        <v>7.33</v>
      </c>
      <c r="H65" s="168">
        <f t="shared" ref="H65" si="5">SUM(H62:H64)</f>
        <v>12.2</v>
      </c>
      <c r="I65" s="168">
        <f t="shared" ref="I65" si="6">SUM(I62:I64)</f>
        <v>103.19999999999999</v>
      </c>
      <c r="J65" s="168">
        <f t="shared" ref="J65" si="7">SUM(J62:J64)</f>
        <v>562.65</v>
      </c>
      <c r="K65" s="169"/>
      <c r="L65" s="170">
        <f>SUM(L62:L64)</f>
        <v>25.000000000000004</v>
      </c>
    </row>
    <row r="66" spans="1:12" s="67" customFormat="1" ht="15.75" thickBot="1" x14ac:dyDescent="0.3">
      <c r="A66" s="97">
        <f>A47</f>
        <v>1</v>
      </c>
      <c r="B66" s="98">
        <f>B47</f>
        <v>3</v>
      </c>
      <c r="C66" s="216" t="s">
        <v>4</v>
      </c>
      <c r="D66" s="217"/>
      <c r="E66" s="99"/>
      <c r="F66" s="100">
        <f>F53+F61+F65</f>
        <v>1916</v>
      </c>
      <c r="G66" s="100">
        <f t="shared" ref="G66:J66" si="8">G53+G61+G65</f>
        <v>73.510000000000005</v>
      </c>
      <c r="H66" s="100">
        <f t="shared" si="8"/>
        <v>66.55</v>
      </c>
      <c r="I66" s="100">
        <f t="shared" si="8"/>
        <v>294.10000000000002</v>
      </c>
      <c r="J66" s="100">
        <f t="shared" si="8"/>
        <v>2063.65</v>
      </c>
      <c r="K66" s="193"/>
      <c r="L66" s="101">
        <f>L53+L61+L65</f>
        <v>253.67000000000002</v>
      </c>
    </row>
    <row r="67" spans="1:12" s="67" customFormat="1" ht="15.75" customHeight="1" x14ac:dyDescent="0.25">
      <c r="A67" s="87">
        <v>1</v>
      </c>
      <c r="B67" s="88">
        <v>4</v>
      </c>
      <c r="C67" s="44" t="s">
        <v>20</v>
      </c>
      <c r="D67" s="142"/>
      <c r="E67" s="123" t="s">
        <v>128</v>
      </c>
      <c r="F67" s="127">
        <v>200</v>
      </c>
      <c r="G67" s="3">
        <v>2.8</v>
      </c>
      <c r="H67" s="3">
        <v>2.5</v>
      </c>
      <c r="I67" s="3">
        <v>9.6</v>
      </c>
      <c r="J67" s="3">
        <v>77.3</v>
      </c>
      <c r="K67" s="18"/>
      <c r="L67" s="85">
        <v>47.03</v>
      </c>
    </row>
    <row r="68" spans="1:12" s="67" customFormat="1" ht="15.75" customHeight="1" x14ac:dyDescent="0.25">
      <c r="A68" s="89"/>
      <c r="B68" s="90"/>
      <c r="C68" s="45"/>
      <c r="D68" s="140"/>
      <c r="E68" s="123" t="s">
        <v>170</v>
      </c>
      <c r="F68" s="127">
        <v>10</v>
      </c>
      <c r="G68" s="3">
        <v>0.1</v>
      </c>
      <c r="H68" s="3">
        <v>8.3000000000000007</v>
      </c>
      <c r="I68" s="3">
        <v>0.1</v>
      </c>
      <c r="J68" s="3">
        <v>75</v>
      </c>
      <c r="K68" s="18" t="s">
        <v>153</v>
      </c>
      <c r="L68" s="71">
        <v>9.1199999999999992</v>
      </c>
    </row>
    <row r="69" spans="1:12" s="67" customFormat="1" ht="15" x14ac:dyDescent="0.25">
      <c r="A69" s="89"/>
      <c r="B69" s="90"/>
      <c r="C69" s="45"/>
      <c r="D69" s="51" t="s">
        <v>21</v>
      </c>
      <c r="E69" s="123" t="s">
        <v>143</v>
      </c>
      <c r="F69" s="127">
        <v>100</v>
      </c>
      <c r="G69" s="111">
        <v>14.98</v>
      </c>
      <c r="H69" s="111">
        <v>23.57</v>
      </c>
      <c r="I69" s="111">
        <v>15.5</v>
      </c>
      <c r="J69" s="111">
        <v>299.5</v>
      </c>
      <c r="K69" s="18" t="s">
        <v>88</v>
      </c>
      <c r="L69" s="71">
        <v>46.97</v>
      </c>
    </row>
    <row r="70" spans="1:12" s="67" customFormat="1" ht="15" x14ac:dyDescent="0.25">
      <c r="A70" s="89"/>
      <c r="B70" s="90"/>
      <c r="C70" s="45"/>
      <c r="D70" s="51" t="s">
        <v>21</v>
      </c>
      <c r="E70" s="123" t="s">
        <v>61</v>
      </c>
      <c r="F70" s="127">
        <v>180</v>
      </c>
      <c r="G70" s="3">
        <v>6.6</v>
      </c>
      <c r="H70" s="3">
        <v>5.8</v>
      </c>
      <c r="I70" s="3">
        <v>37.6</v>
      </c>
      <c r="J70" s="3">
        <v>229</v>
      </c>
      <c r="K70" s="18" t="s">
        <v>62</v>
      </c>
      <c r="L70" s="71">
        <v>9.9499999999999993</v>
      </c>
    </row>
    <row r="71" spans="1:12" s="67" customFormat="1" ht="15" x14ac:dyDescent="0.25">
      <c r="A71" s="89"/>
      <c r="B71" s="90"/>
      <c r="C71" s="45"/>
      <c r="D71" s="51" t="s">
        <v>22</v>
      </c>
      <c r="E71" s="126" t="s">
        <v>51</v>
      </c>
      <c r="F71" s="127">
        <v>200</v>
      </c>
      <c r="G71" s="111">
        <v>3.16</v>
      </c>
      <c r="H71" s="111">
        <v>2.67</v>
      </c>
      <c r="I71" s="111">
        <v>15.95</v>
      </c>
      <c r="J71" s="111">
        <v>101</v>
      </c>
      <c r="K71" s="18" t="s">
        <v>52</v>
      </c>
      <c r="L71" s="71">
        <v>9.02</v>
      </c>
    </row>
    <row r="72" spans="1:12" s="67" customFormat="1" ht="15" x14ac:dyDescent="0.25">
      <c r="A72" s="89"/>
      <c r="B72" s="90"/>
      <c r="C72" s="45"/>
      <c r="D72" s="51" t="s">
        <v>94</v>
      </c>
      <c r="E72" s="11" t="s">
        <v>40</v>
      </c>
      <c r="F72" s="2">
        <v>18</v>
      </c>
      <c r="G72" s="9">
        <v>1.52</v>
      </c>
      <c r="H72" s="9">
        <v>0.38</v>
      </c>
      <c r="I72" s="9">
        <v>10.83</v>
      </c>
      <c r="J72" s="3">
        <v>53.2</v>
      </c>
      <c r="K72" s="18" t="s">
        <v>38</v>
      </c>
      <c r="L72" s="71">
        <v>2.83</v>
      </c>
    </row>
    <row r="73" spans="1:12" s="67" customFormat="1" ht="15" x14ac:dyDescent="0.25">
      <c r="A73" s="89"/>
      <c r="B73" s="90"/>
      <c r="C73" s="45"/>
      <c r="D73" s="52" t="s">
        <v>95</v>
      </c>
      <c r="E73" s="11" t="s">
        <v>41</v>
      </c>
      <c r="F73" s="2">
        <v>20</v>
      </c>
      <c r="G73" s="3">
        <v>1.4</v>
      </c>
      <c r="H73" s="3">
        <v>0.2</v>
      </c>
      <c r="I73" s="3">
        <v>8.6</v>
      </c>
      <c r="J73" s="3">
        <v>42</v>
      </c>
      <c r="K73" s="18" t="s">
        <v>38</v>
      </c>
      <c r="L73" s="71">
        <v>1.75</v>
      </c>
    </row>
    <row r="74" spans="1:12" s="67" customFormat="1" ht="15" x14ac:dyDescent="0.25">
      <c r="A74" s="89"/>
      <c r="B74" s="90"/>
      <c r="C74" s="45"/>
      <c r="D74" s="46" t="s">
        <v>31</v>
      </c>
      <c r="E74" s="74"/>
      <c r="F74" s="75">
        <f>SUM(F67:F73)</f>
        <v>728</v>
      </c>
      <c r="G74" s="75">
        <f>SUM(G67:G73)</f>
        <v>30.559999999999995</v>
      </c>
      <c r="H74" s="75">
        <f>SUM(H67:H73)</f>
        <v>43.420000000000009</v>
      </c>
      <c r="I74" s="75">
        <f>SUM(I67:I73)</f>
        <v>98.179999999999993</v>
      </c>
      <c r="J74" s="75">
        <f>SUM(J67:J73)</f>
        <v>877</v>
      </c>
      <c r="K74" s="194"/>
      <c r="L74" s="76">
        <f>SUM(L67:L73)</f>
        <v>126.67</v>
      </c>
    </row>
    <row r="75" spans="1:12" s="67" customFormat="1" ht="30" x14ac:dyDescent="0.25">
      <c r="A75" s="89">
        <v>1</v>
      </c>
      <c r="B75" s="90">
        <v>4</v>
      </c>
      <c r="C75" s="45" t="s">
        <v>24</v>
      </c>
      <c r="D75" s="51" t="s">
        <v>25</v>
      </c>
      <c r="E75" s="126" t="s">
        <v>135</v>
      </c>
      <c r="F75" s="5">
        <v>275</v>
      </c>
      <c r="G75" s="3">
        <v>7.4</v>
      </c>
      <c r="H75" s="3">
        <v>5.8</v>
      </c>
      <c r="I75" s="3">
        <v>23</v>
      </c>
      <c r="J75" s="3">
        <v>204</v>
      </c>
      <c r="K75" s="18" t="s">
        <v>77</v>
      </c>
      <c r="L75" s="24">
        <v>16.2</v>
      </c>
    </row>
    <row r="76" spans="1:12" s="67" customFormat="1" ht="15" x14ac:dyDescent="0.25">
      <c r="A76" s="89"/>
      <c r="B76" s="90"/>
      <c r="C76" s="45"/>
      <c r="D76" s="51" t="s">
        <v>26</v>
      </c>
      <c r="E76" s="174" t="s">
        <v>73</v>
      </c>
      <c r="F76" s="5">
        <v>100</v>
      </c>
      <c r="G76" s="3">
        <v>19</v>
      </c>
      <c r="H76" s="3">
        <v>20.8</v>
      </c>
      <c r="I76" s="3">
        <v>13.6</v>
      </c>
      <c r="J76" s="3">
        <v>318</v>
      </c>
      <c r="K76" s="18" t="s">
        <v>38</v>
      </c>
      <c r="L76" s="24">
        <v>36.229999999999997</v>
      </c>
    </row>
    <row r="77" spans="1:12" s="67" customFormat="1" ht="15" x14ac:dyDescent="0.25">
      <c r="A77" s="89"/>
      <c r="B77" s="90"/>
      <c r="C77" s="45"/>
      <c r="D77" s="51" t="s">
        <v>27</v>
      </c>
      <c r="E77" s="174" t="s">
        <v>74</v>
      </c>
      <c r="F77" s="5">
        <v>180</v>
      </c>
      <c r="G77" s="3">
        <v>4.2</v>
      </c>
      <c r="H77" s="3">
        <v>8</v>
      </c>
      <c r="I77" s="3">
        <v>13.8</v>
      </c>
      <c r="J77" s="3">
        <v>143</v>
      </c>
      <c r="K77" s="18" t="s">
        <v>75</v>
      </c>
      <c r="L77" s="27">
        <v>16.13</v>
      </c>
    </row>
    <row r="78" spans="1:12" s="67" customFormat="1" ht="15" x14ac:dyDescent="0.25">
      <c r="A78" s="89"/>
      <c r="B78" s="90"/>
      <c r="C78" s="45"/>
      <c r="D78" s="51" t="s">
        <v>100</v>
      </c>
      <c r="E78" s="125" t="s">
        <v>163</v>
      </c>
      <c r="F78" s="5">
        <v>75</v>
      </c>
      <c r="G78" s="3">
        <v>1.35</v>
      </c>
      <c r="H78" s="3">
        <v>0.08</v>
      </c>
      <c r="I78" s="3">
        <v>2.25</v>
      </c>
      <c r="J78" s="3">
        <v>17.5</v>
      </c>
      <c r="K78" s="2" t="s">
        <v>38</v>
      </c>
      <c r="L78" s="27">
        <v>8.94</v>
      </c>
    </row>
    <row r="79" spans="1:12" s="67" customFormat="1" ht="15" x14ac:dyDescent="0.25">
      <c r="A79" s="89"/>
      <c r="B79" s="90"/>
      <c r="C79" s="45"/>
      <c r="D79" s="51" t="s">
        <v>28</v>
      </c>
      <c r="E79" s="118" t="s">
        <v>70</v>
      </c>
      <c r="F79" s="119">
        <v>200</v>
      </c>
      <c r="G79" s="3">
        <v>1.4</v>
      </c>
      <c r="H79" s="3">
        <v>0.2</v>
      </c>
      <c r="I79" s="3">
        <v>26.4</v>
      </c>
      <c r="J79" s="3">
        <v>120</v>
      </c>
      <c r="K79" s="200" t="s">
        <v>44</v>
      </c>
      <c r="L79" s="24">
        <v>16.98</v>
      </c>
    </row>
    <row r="80" spans="1:12" s="67" customFormat="1" ht="15" x14ac:dyDescent="0.25">
      <c r="A80" s="89"/>
      <c r="B80" s="90"/>
      <c r="C80" s="45"/>
      <c r="D80" s="51" t="s">
        <v>94</v>
      </c>
      <c r="E80" s="11" t="s">
        <v>40</v>
      </c>
      <c r="F80" s="2">
        <v>32</v>
      </c>
      <c r="G80" s="9">
        <v>2.64</v>
      </c>
      <c r="H80" s="9">
        <v>0.66</v>
      </c>
      <c r="I80" s="9">
        <v>18.809999999999999</v>
      </c>
      <c r="J80" s="3">
        <v>92.4</v>
      </c>
      <c r="K80" s="18" t="s">
        <v>38</v>
      </c>
      <c r="L80" s="71">
        <v>4.88</v>
      </c>
    </row>
    <row r="81" spans="1:13" s="67" customFormat="1" ht="15" x14ac:dyDescent="0.25">
      <c r="A81" s="89"/>
      <c r="B81" s="90"/>
      <c r="C81" s="45"/>
      <c r="D81" s="114" t="s">
        <v>95</v>
      </c>
      <c r="E81" s="11" t="s">
        <v>41</v>
      </c>
      <c r="F81" s="21">
        <v>30</v>
      </c>
      <c r="G81" s="3">
        <v>2.1</v>
      </c>
      <c r="H81" s="3">
        <v>0.3</v>
      </c>
      <c r="I81" s="3">
        <v>12.9</v>
      </c>
      <c r="J81" s="3">
        <v>63</v>
      </c>
      <c r="K81" s="194" t="s">
        <v>38</v>
      </c>
      <c r="L81" s="26">
        <v>2.64</v>
      </c>
      <c r="M81" s="91"/>
    </row>
    <row r="82" spans="1:13" s="67" customFormat="1" ht="15" x14ac:dyDescent="0.25">
      <c r="A82" s="89"/>
      <c r="B82" s="90"/>
      <c r="C82" s="45"/>
      <c r="D82" s="46" t="s">
        <v>31</v>
      </c>
      <c r="E82" s="74"/>
      <c r="F82" s="75">
        <f>SUM(F75:F81)</f>
        <v>892</v>
      </c>
      <c r="G82" s="75">
        <f>SUM(G75:G81)</f>
        <v>38.090000000000003</v>
      </c>
      <c r="H82" s="75">
        <f>SUM(H75:H81)</f>
        <v>35.839999999999996</v>
      </c>
      <c r="I82" s="75">
        <f>SUM(I75:I81)</f>
        <v>110.76000000000002</v>
      </c>
      <c r="J82" s="75">
        <f>SUM(J75:J81)</f>
        <v>957.9</v>
      </c>
      <c r="K82" s="194"/>
      <c r="L82" s="86">
        <f>SUM(L75:L81)</f>
        <v>101.99999999999999</v>
      </c>
    </row>
    <row r="83" spans="1:13" s="67" customFormat="1" ht="15" x14ac:dyDescent="0.25">
      <c r="A83" s="89">
        <v>1</v>
      </c>
      <c r="B83" s="90">
        <v>4</v>
      </c>
      <c r="C83" s="45" t="s">
        <v>114</v>
      </c>
      <c r="D83" s="51" t="s">
        <v>116</v>
      </c>
      <c r="E83" s="15" t="s">
        <v>119</v>
      </c>
      <c r="F83" s="5">
        <v>100</v>
      </c>
      <c r="G83" s="3">
        <v>5.5</v>
      </c>
      <c r="H83" s="3">
        <v>5</v>
      </c>
      <c r="I83" s="3">
        <v>58</v>
      </c>
      <c r="J83" s="3">
        <v>300.3</v>
      </c>
      <c r="K83" s="18" t="s">
        <v>117</v>
      </c>
      <c r="L83" s="24">
        <v>13.53</v>
      </c>
    </row>
    <row r="84" spans="1:13" s="67" customFormat="1" ht="15" x14ac:dyDescent="0.25">
      <c r="A84" s="89"/>
      <c r="B84" s="90"/>
      <c r="C84" s="45"/>
      <c r="D84" s="51" t="s">
        <v>28</v>
      </c>
      <c r="E84" s="153" t="s">
        <v>144</v>
      </c>
      <c r="F84" s="5">
        <v>200</v>
      </c>
      <c r="G84" s="3">
        <v>0.2</v>
      </c>
      <c r="H84" s="3" t="s">
        <v>145</v>
      </c>
      <c r="I84" s="3">
        <v>28.9</v>
      </c>
      <c r="J84" s="3">
        <v>115</v>
      </c>
      <c r="K84" s="18" t="s">
        <v>58</v>
      </c>
      <c r="L84" s="27">
        <v>11.47</v>
      </c>
    </row>
    <row r="85" spans="1:13" s="67" customFormat="1" ht="15.75" thickBot="1" x14ac:dyDescent="0.3">
      <c r="A85" s="77"/>
      <c r="B85" s="78"/>
      <c r="C85" s="47"/>
      <c r="D85" s="48" t="s">
        <v>31</v>
      </c>
      <c r="E85" s="94"/>
      <c r="F85" s="139">
        <f>SUM(F83:F84)</f>
        <v>300</v>
      </c>
      <c r="G85" s="168">
        <f t="shared" ref="G85" si="9">SUM(G83:G84)</f>
        <v>5.7</v>
      </c>
      <c r="H85" s="168">
        <f t="shared" ref="H85" si="10">SUM(H83:H84)</f>
        <v>5</v>
      </c>
      <c r="I85" s="168">
        <f t="shared" ref="I85" si="11">SUM(I83:I84)</f>
        <v>86.9</v>
      </c>
      <c r="J85" s="168">
        <f t="shared" ref="J85" si="12">SUM(J83:J84)</f>
        <v>415.3</v>
      </c>
      <c r="K85" s="169"/>
      <c r="L85" s="170">
        <f>SUM(L83:L84)</f>
        <v>25</v>
      </c>
    </row>
    <row r="86" spans="1:13" s="67" customFormat="1" ht="15.75" thickBot="1" x14ac:dyDescent="0.3">
      <c r="A86" s="97">
        <f>A67</f>
        <v>1</v>
      </c>
      <c r="B86" s="98">
        <f>B67</f>
        <v>4</v>
      </c>
      <c r="C86" s="216" t="s">
        <v>4</v>
      </c>
      <c r="D86" s="217"/>
      <c r="E86" s="99"/>
      <c r="F86" s="100">
        <f>F74+F82+F85</f>
        <v>1920</v>
      </c>
      <c r="G86" s="100">
        <f t="shared" ref="G86:J86" si="13">G74+G82+G85</f>
        <v>74.350000000000009</v>
      </c>
      <c r="H86" s="100">
        <f t="shared" si="13"/>
        <v>84.26</v>
      </c>
      <c r="I86" s="100">
        <f t="shared" si="13"/>
        <v>295.84000000000003</v>
      </c>
      <c r="J86" s="100">
        <f t="shared" si="13"/>
        <v>2250.2000000000003</v>
      </c>
      <c r="K86" s="193"/>
      <c r="L86" s="101">
        <f>L74+L82+L85</f>
        <v>253.67</v>
      </c>
    </row>
    <row r="87" spans="1:13" s="67" customFormat="1" ht="15.75" customHeight="1" x14ac:dyDescent="0.25">
      <c r="A87" s="87">
        <v>1</v>
      </c>
      <c r="B87" s="88">
        <v>5</v>
      </c>
      <c r="C87" s="44" t="s">
        <v>20</v>
      </c>
      <c r="D87" s="50"/>
      <c r="E87" s="138" t="s">
        <v>53</v>
      </c>
      <c r="F87" s="117">
        <v>110</v>
      </c>
      <c r="G87" s="19">
        <v>2.5</v>
      </c>
      <c r="H87" s="19">
        <v>2.9</v>
      </c>
      <c r="I87" s="19">
        <v>9</v>
      </c>
      <c r="J87" s="19">
        <v>71</v>
      </c>
      <c r="K87" s="2" t="s">
        <v>54</v>
      </c>
      <c r="L87" s="85">
        <v>31.98</v>
      </c>
    </row>
    <row r="88" spans="1:13" s="67" customFormat="1" ht="15.75" customHeight="1" x14ac:dyDescent="0.25">
      <c r="A88" s="89"/>
      <c r="B88" s="90"/>
      <c r="C88" s="45"/>
      <c r="D88" s="51"/>
      <c r="E88" s="136" t="s">
        <v>55</v>
      </c>
      <c r="F88" s="5">
        <v>28</v>
      </c>
      <c r="G88" s="137">
        <v>1.68</v>
      </c>
      <c r="H88" s="137">
        <v>6.16</v>
      </c>
      <c r="I88" s="137">
        <v>15.68</v>
      </c>
      <c r="J88" s="137">
        <v>124</v>
      </c>
      <c r="K88" s="2"/>
      <c r="L88" s="71">
        <v>13.52</v>
      </c>
    </row>
    <row r="89" spans="1:13" s="67" customFormat="1" ht="30" x14ac:dyDescent="0.25">
      <c r="A89" s="89"/>
      <c r="B89" s="90"/>
      <c r="C89" s="45"/>
      <c r="D89" s="20" t="s">
        <v>21</v>
      </c>
      <c r="E89" s="124" t="s">
        <v>146</v>
      </c>
      <c r="F89" s="163" t="s">
        <v>147</v>
      </c>
      <c r="G89" s="3">
        <v>33.200000000000003</v>
      </c>
      <c r="H89" s="3">
        <v>25.2</v>
      </c>
      <c r="I89" s="3">
        <v>53.87</v>
      </c>
      <c r="J89" s="3">
        <v>585</v>
      </c>
      <c r="K89" s="2" t="s">
        <v>38</v>
      </c>
      <c r="L89" s="71">
        <v>70.55</v>
      </c>
    </row>
    <row r="90" spans="1:13" s="67" customFormat="1" ht="15" x14ac:dyDescent="0.25">
      <c r="A90" s="89"/>
      <c r="B90" s="90"/>
      <c r="C90" s="45"/>
      <c r="D90" s="51" t="s">
        <v>22</v>
      </c>
      <c r="E90" s="164" t="s">
        <v>89</v>
      </c>
      <c r="F90" s="5">
        <v>200</v>
      </c>
      <c r="G90" s="3">
        <v>7.0000000000000007E-2</v>
      </c>
      <c r="H90" s="3">
        <v>0.02</v>
      </c>
      <c r="I90" s="3">
        <v>15</v>
      </c>
      <c r="J90" s="3">
        <v>60</v>
      </c>
      <c r="K90" s="201" t="s">
        <v>90</v>
      </c>
      <c r="L90" s="71">
        <v>2.19</v>
      </c>
    </row>
    <row r="91" spans="1:13" s="67" customFormat="1" ht="15" x14ac:dyDescent="0.25">
      <c r="A91" s="89"/>
      <c r="B91" s="90"/>
      <c r="C91" s="45"/>
      <c r="D91" s="15" t="s">
        <v>94</v>
      </c>
      <c r="E91" s="11" t="s">
        <v>40</v>
      </c>
      <c r="F91" s="2">
        <v>43</v>
      </c>
      <c r="G91" s="110">
        <v>3.44</v>
      </c>
      <c r="H91" s="110">
        <v>0.86</v>
      </c>
      <c r="I91" s="110">
        <v>24.51</v>
      </c>
      <c r="J91" s="3">
        <v>120.4</v>
      </c>
      <c r="K91" s="18" t="s">
        <v>38</v>
      </c>
      <c r="L91" s="71">
        <v>6.68</v>
      </c>
    </row>
    <row r="92" spans="1:13" s="67" customFormat="1" ht="15" x14ac:dyDescent="0.25">
      <c r="A92" s="89"/>
      <c r="B92" s="90"/>
      <c r="C92" s="45"/>
      <c r="D92" s="52" t="s">
        <v>95</v>
      </c>
      <c r="E92" s="11" t="s">
        <v>41</v>
      </c>
      <c r="F92" s="2">
        <v>20</v>
      </c>
      <c r="G92" s="3">
        <v>1.4</v>
      </c>
      <c r="H92" s="3">
        <v>0.2</v>
      </c>
      <c r="I92" s="3">
        <v>8.6</v>
      </c>
      <c r="J92" s="3">
        <v>42</v>
      </c>
      <c r="K92" s="18" t="s">
        <v>38</v>
      </c>
      <c r="L92" s="71">
        <v>1.75</v>
      </c>
    </row>
    <row r="93" spans="1:13" s="67" customFormat="1" ht="15" x14ac:dyDescent="0.25">
      <c r="A93" s="89"/>
      <c r="B93" s="90"/>
      <c r="C93" s="45"/>
      <c r="D93" s="46" t="s">
        <v>31</v>
      </c>
      <c r="E93" s="74"/>
      <c r="F93" s="75">
        <f>SUM(F87:F92)</f>
        <v>401</v>
      </c>
      <c r="G93" s="3">
        <f>SUM(G87:G92)</f>
        <v>42.29</v>
      </c>
      <c r="H93" s="3">
        <f>SUM(H87:H92)</f>
        <v>35.340000000000003</v>
      </c>
      <c r="I93" s="3">
        <f>SUM(I87:I92)</f>
        <v>126.66</v>
      </c>
      <c r="J93" s="3">
        <f>SUM(J87:J92)</f>
        <v>1002.4</v>
      </c>
      <c r="K93" s="194"/>
      <c r="L93" s="71">
        <f>SUM(L87:L92)</f>
        <v>126.66999999999999</v>
      </c>
    </row>
    <row r="94" spans="1:13" s="67" customFormat="1" ht="16.5" customHeight="1" x14ac:dyDescent="0.25">
      <c r="A94" s="89">
        <v>1</v>
      </c>
      <c r="B94" s="90">
        <v>5</v>
      </c>
      <c r="C94" s="45" t="s">
        <v>24</v>
      </c>
      <c r="D94" s="51" t="s">
        <v>25</v>
      </c>
      <c r="E94" s="174" t="s">
        <v>80</v>
      </c>
      <c r="F94" s="12">
        <v>272.5</v>
      </c>
      <c r="G94" s="13">
        <v>6.8</v>
      </c>
      <c r="H94" s="13">
        <v>8</v>
      </c>
      <c r="I94" s="13">
        <v>8.3000000000000007</v>
      </c>
      <c r="J94" s="13">
        <v>164</v>
      </c>
      <c r="K94" s="18" t="s">
        <v>81</v>
      </c>
      <c r="L94" s="165">
        <v>9.9499999999999993</v>
      </c>
    </row>
    <row r="95" spans="1:13" s="67" customFormat="1" ht="15" x14ac:dyDescent="0.25">
      <c r="A95" s="89"/>
      <c r="B95" s="90"/>
      <c r="C95" s="45"/>
      <c r="D95" s="51" t="s">
        <v>26</v>
      </c>
      <c r="E95" s="174" t="s">
        <v>149</v>
      </c>
      <c r="F95" s="12">
        <v>100</v>
      </c>
      <c r="G95" s="13">
        <v>15.8</v>
      </c>
      <c r="H95" s="13">
        <v>12.6</v>
      </c>
      <c r="I95" s="13">
        <v>15</v>
      </c>
      <c r="J95" s="13">
        <v>226</v>
      </c>
      <c r="K95" s="18" t="s">
        <v>148</v>
      </c>
      <c r="L95" s="165">
        <v>23.49</v>
      </c>
    </row>
    <row r="96" spans="1:13" s="67" customFormat="1" ht="15" x14ac:dyDescent="0.25">
      <c r="A96" s="89"/>
      <c r="B96" s="90"/>
      <c r="C96" s="45"/>
      <c r="D96" s="51" t="s">
        <v>27</v>
      </c>
      <c r="E96" s="126" t="s">
        <v>155</v>
      </c>
      <c r="F96" s="5">
        <v>180</v>
      </c>
      <c r="G96" s="3">
        <v>5.8</v>
      </c>
      <c r="H96" s="3">
        <v>5.4</v>
      </c>
      <c r="I96" s="3">
        <v>37</v>
      </c>
      <c r="J96" s="3">
        <v>220</v>
      </c>
      <c r="K96" s="18" t="s">
        <v>82</v>
      </c>
      <c r="L96" s="165">
        <v>28.77</v>
      </c>
    </row>
    <row r="97" spans="1:19" s="67" customFormat="1" ht="15" x14ac:dyDescent="0.25">
      <c r="A97" s="89"/>
      <c r="B97" s="90"/>
      <c r="C97" s="45"/>
      <c r="D97" s="51" t="s">
        <v>100</v>
      </c>
      <c r="E97" s="174" t="s">
        <v>168</v>
      </c>
      <c r="F97" s="173">
        <v>100</v>
      </c>
      <c r="G97" s="3">
        <v>0.9</v>
      </c>
      <c r="H97" s="3">
        <v>4.8</v>
      </c>
      <c r="I97" s="3">
        <v>7.3</v>
      </c>
      <c r="J97" s="3">
        <v>76</v>
      </c>
      <c r="K97" s="18" t="s">
        <v>169</v>
      </c>
      <c r="L97" s="165">
        <v>28.52</v>
      </c>
    </row>
    <row r="98" spans="1:19" s="67" customFormat="1" ht="15" x14ac:dyDescent="0.25">
      <c r="A98" s="89"/>
      <c r="B98" s="90"/>
      <c r="C98" s="45"/>
      <c r="D98" s="51" t="s">
        <v>28</v>
      </c>
      <c r="E98" s="122" t="s">
        <v>50</v>
      </c>
      <c r="F98" s="173">
        <v>200</v>
      </c>
      <c r="G98" s="3">
        <v>0.7</v>
      </c>
      <c r="H98" s="3">
        <v>0.09</v>
      </c>
      <c r="I98" s="3">
        <v>32</v>
      </c>
      <c r="J98" s="3">
        <v>113</v>
      </c>
      <c r="K98" s="18" t="s">
        <v>87</v>
      </c>
      <c r="L98" s="165">
        <v>6.06</v>
      </c>
    </row>
    <row r="99" spans="1:19" s="67" customFormat="1" ht="15" x14ac:dyDescent="0.25">
      <c r="A99" s="89"/>
      <c r="B99" s="90"/>
      <c r="C99" s="45"/>
      <c r="D99" s="51" t="s">
        <v>94</v>
      </c>
      <c r="E99" s="11" t="s">
        <v>40</v>
      </c>
      <c r="F99" s="21">
        <v>22</v>
      </c>
      <c r="G99" s="110">
        <v>1.76</v>
      </c>
      <c r="H99" s="110">
        <v>0.44</v>
      </c>
      <c r="I99" s="110">
        <v>12.54</v>
      </c>
      <c r="J99" s="110">
        <v>61.6</v>
      </c>
      <c r="K99" s="18" t="s">
        <v>38</v>
      </c>
      <c r="L99" s="166">
        <v>3.46</v>
      </c>
    </row>
    <row r="100" spans="1:19" s="67" customFormat="1" ht="15" x14ac:dyDescent="0.25">
      <c r="A100" s="89"/>
      <c r="B100" s="90"/>
      <c r="C100" s="45"/>
      <c r="D100" s="114" t="s">
        <v>95</v>
      </c>
      <c r="E100" s="11" t="s">
        <v>41</v>
      </c>
      <c r="F100" s="21">
        <v>20</v>
      </c>
      <c r="G100" s="3">
        <v>1.4</v>
      </c>
      <c r="H100" s="3">
        <v>0.2</v>
      </c>
      <c r="I100" s="3">
        <v>8.6</v>
      </c>
      <c r="J100" s="3">
        <v>42</v>
      </c>
      <c r="K100" s="18" t="s">
        <v>38</v>
      </c>
      <c r="L100" s="25">
        <v>1.75</v>
      </c>
    </row>
    <row r="101" spans="1:19" s="67" customFormat="1" ht="15" x14ac:dyDescent="0.25">
      <c r="A101" s="89"/>
      <c r="B101" s="90"/>
      <c r="C101" s="45"/>
      <c r="D101" s="46" t="s">
        <v>31</v>
      </c>
      <c r="E101" s="74"/>
      <c r="F101" s="75">
        <f>SUM(F94:F100)</f>
        <v>894.5</v>
      </c>
      <c r="G101" s="75">
        <f>SUM(G94:G100)</f>
        <v>33.160000000000004</v>
      </c>
      <c r="H101" s="75">
        <f>SUM(H94:H100)</f>
        <v>31.53</v>
      </c>
      <c r="I101" s="75">
        <f>SUM(I94:I100)</f>
        <v>120.73999999999998</v>
      </c>
      <c r="J101" s="75">
        <f>SUM(J94:J100)</f>
        <v>902.6</v>
      </c>
      <c r="K101" s="194"/>
      <c r="L101" s="86">
        <f>SUM(L94:L100)</f>
        <v>101.99999999999999</v>
      </c>
    </row>
    <row r="102" spans="1:19" s="67" customFormat="1" ht="15" x14ac:dyDescent="0.25">
      <c r="A102" s="89">
        <v>1</v>
      </c>
      <c r="B102" s="90">
        <v>5</v>
      </c>
      <c r="C102" s="45" t="s">
        <v>114</v>
      </c>
      <c r="D102" s="51" t="s">
        <v>116</v>
      </c>
      <c r="E102" s="6" t="s">
        <v>123</v>
      </c>
      <c r="F102" s="21">
        <v>100</v>
      </c>
      <c r="G102" s="9">
        <v>12.14</v>
      </c>
      <c r="H102" s="9">
        <v>6.14</v>
      </c>
      <c r="I102" s="9">
        <v>38.67</v>
      </c>
      <c r="J102" s="9">
        <v>258.7</v>
      </c>
      <c r="K102" s="18" t="s">
        <v>124</v>
      </c>
      <c r="L102" s="25">
        <v>19.260000000000002</v>
      </c>
    </row>
    <row r="103" spans="1:19" s="67" customFormat="1" ht="15" x14ac:dyDescent="0.25">
      <c r="A103" s="89"/>
      <c r="B103" s="90"/>
      <c r="C103" s="45"/>
      <c r="D103" s="51" t="s">
        <v>28</v>
      </c>
      <c r="E103" s="153" t="s">
        <v>105</v>
      </c>
      <c r="F103" s="5">
        <v>200</v>
      </c>
      <c r="G103" s="3">
        <v>0.2</v>
      </c>
      <c r="H103" s="3">
        <v>0.2</v>
      </c>
      <c r="I103" s="3">
        <v>27.9</v>
      </c>
      <c r="J103" s="3">
        <v>115</v>
      </c>
      <c r="K103" s="18" t="s">
        <v>106</v>
      </c>
      <c r="L103" s="167">
        <v>5.74</v>
      </c>
    </row>
    <row r="104" spans="1:19" s="67" customFormat="1" ht="15" x14ac:dyDescent="0.25">
      <c r="A104" s="89"/>
      <c r="B104" s="90"/>
      <c r="C104" s="45"/>
      <c r="D104" s="46" t="s">
        <v>31</v>
      </c>
      <c r="E104" s="74"/>
      <c r="F104" s="8">
        <f>SUM(F102:F103)</f>
        <v>300</v>
      </c>
      <c r="G104" s="115">
        <f t="shared" ref="G104" si="14">SUM(G102:G103)</f>
        <v>12.34</v>
      </c>
      <c r="H104" s="115">
        <f t="shared" ref="H104" si="15">SUM(H102:H103)</f>
        <v>6.34</v>
      </c>
      <c r="I104" s="115">
        <f t="shared" ref="I104" si="16">SUM(I102:I103)</f>
        <v>66.569999999999993</v>
      </c>
      <c r="J104" s="115">
        <f t="shared" ref="J104" si="17">SUM(J102:J103)</f>
        <v>373.7</v>
      </c>
      <c r="K104" s="108"/>
      <c r="L104" s="71">
        <f>SUM(L102:L103)</f>
        <v>25</v>
      </c>
    </row>
    <row r="105" spans="1:19" s="67" customFormat="1" ht="15.75" thickBot="1" x14ac:dyDescent="0.3">
      <c r="A105" s="80">
        <f>A87</f>
        <v>1</v>
      </c>
      <c r="B105" s="81">
        <f>B87</f>
        <v>5</v>
      </c>
      <c r="C105" s="218" t="s">
        <v>4</v>
      </c>
      <c r="D105" s="219"/>
      <c r="E105" s="82"/>
      <c r="F105" s="83">
        <f>F93+F101+F104</f>
        <v>1595.5</v>
      </c>
      <c r="G105" s="83">
        <f t="shared" ref="G105:J105" si="18">G93+G101+G104</f>
        <v>87.79</v>
      </c>
      <c r="H105" s="83">
        <f t="shared" si="18"/>
        <v>73.210000000000008</v>
      </c>
      <c r="I105" s="83">
        <f t="shared" si="18"/>
        <v>313.96999999999997</v>
      </c>
      <c r="J105" s="83">
        <f t="shared" si="18"/>
        <v>2278.6999999999998</v>
      </c>
      <c r="K105" s="196"/>
      <c r="L105" s="84">
        <f>L93+L101+L104</f>
        <v>253.66999999999996</v>
      </c>
    </row>
    <row r="106" spans="1:19" s="67" customFormat="1" ht="15.75" customHeight="1" x14ac:dyDescent="0.25">
      <c r="A106" s="87">
        <v>2</v>
      </c>
      <c r="B106" s="88">
        <v>1</v>
      </c>
      <c r="C106" s="44" t="s">
        <v>20</v>
      </c>
      <c r="D106" s="187"/>
      <c r="E106" s="130" t="s">
        <v>43</v>
      </c>
      <c r="F106" s="131">
        <v>200</v>
      </c>
      <c r="G106" s="19">
        <v>1</v>
      </c>
      <c r="H106" s="19">
        <v>0</v>
      </c>
      <c r="I106" s="19">
        <v>20.2</v>
      </c>
      <c r="J106" s="19">
        <v>85</v>
      </c>
      <c r="K106" s="205" t="s">
        <v>44</v>
      </c>
      <c r="L106" s="85">
        <v>22.2</v>
      </c>
    </row>
    <row r="107" spans="1:19" s="67" customFormat="1" ht="15" x14ac:dyDescent="0.25">
      <c r="A107" s="89"/>
      <c r="B107" s="90"/>
      <c r="C107" s="45"/>
      <c r="D107" s="58"/>
      <c r="E107" s="136" t="s">
        <v>55</v>
      </c>
      <c r="F107" s="5">
        <v>50</v>
      </c>
      <c r="G107" s="9">
        <v>4</v>
      </c>
      <c r="H107" s="9">
        <v>6.5</v>
      </c>
      <c r="I107" s="9">
        <v>32.5</v>
      </c>
      <c r="J107" s="16">
        <v>210</v>
      </c>
      <c r="K107" s="2"/>
      <c r="L107" s="71">
        <v>19.38</v>
      </c>
    </row>
    <row r="108" spans="1:19" s="67" customFormat="1" ht="15" x14ac:dyDescent="0.25">
      <c r="A108" s="89"/>
      <c r="B108" s="90"/>
      <c r="C108" s="45"/>
      <c r="D108" s="58"/>
      <c r="E108" s="120" t="s">
        <v>42</v>
      </c>
      <c r="F108" s="2">
        <v>25</v>
      </c>
      <c r="G108" s="9">
        <v>6.25</v>
      </c>
      <c r="H108" s="9">
        <v>7.42</v>
      </c>
      <c r="I108" s="121">
        <v>0</v>
      </c>
      <c r="J108" s="121">
        <v>90.83</v>
      </c>
      <c r="K108" s="2" t="s">
        <v>129</v>
      </c>
      <c r="L108" s="70">
        <v>21.06</v>
      </c>
    </row>
    <row r="109" spans="1:19" s="67" customFormat="1" ht="15" x14ac:dyDescent="0.25">
      <c r="A109" s="89"/>
      <c r="B109" s="90"/>
      <c r="C109" s="45"/>
      <c r="D109" s="51"/>
      <c r="E109" s="174" t="s">
        <v>158</v>
      </c>
      <c r="F109" s="141">
        <v>50</v>
      </c>
      <c r="G109" s="3">
        <v>6</v>
      </c>
      <c r="H109" s="3">
        <v>5.5</v>
      </c>
      <c r="I109" s="3">
        <v>0.3</v>
      </c>
      <c r="J109" s="3">
        <v>78</v>
      </c>
      <c r="K109" s="2" t="s">
        <v>160</v>
      </c>
      <c r="L109" s="70">
        <v>15.56</v>
      </c>
      <c r="N109" s="31"/>
      <c r="O109" s="31"/>
      <c r="P109" s="31"/>
      <c r="Q109" s="31"/>
      <c r="R109" s="31"/>
      <c r="S109" s="31"/>
    </row>
    <row r="110" spans="1:19" s="67" customFormat="1" ht="15" x14ac:dyDescent="0.25">
      <c r="A110" s="72"/>
      <c r="B110" s="92"/>
      <c r="C110" s="45"/>
      <c r="D110" s="59" t="s">
        <v>21</v>
      </c>
      <c r="E110" s="122" t="s">
        <v>171</v>
      </c>
      <c r="F110" s="5">
        <v>205</v>
      </c>
      <c r="G110" s="3">
        <v>6</v>
      </c>
      <c r="H110" s="3">
        <v>11.2</v>
      </c>
      <c r="I110" s="3">
        <v>39.700000000000003</v>
      </c>
      <c r="J110" s="3">
        <v>283</v>
      </c>
      <c r="K110" s="2" t="s">
        <v>172</v>
      </c>
      <c r="L110" s="93">
        <v>23.18</v>
      </c>
    </row>
    <row r="111" spans="1:19" s="67" customFormat="1" ht="15" x14ac:dyDescent="0.25">
      <c r="A111" s="89"/>
      <c r="B111" s="90"/>
      <c r="C111" s="45"/>
      <c r="D111" s="59" t="s">
        <v>22</v>
      </c>
      <c r="E111" s="120" t="s">
        <v>72</v>
      </c>
      <c r="F111" s="2">
        <v>200</v>
      </c>
      <c r="G111" s="121">
        <v>2.9</v>
      </c>
      <c r="H111" s="121">
        <v>2.5</v>
      </c>
      <c r="I111" s="121">
        <v>24.8</v>
      </c>
      <c r="J111" s="121">
        <v>132</v>
      </c>
      <c r="K111" s="2" t="s">
        <v>39</v>
      </c>
      <c r="L111" s="71">
        <v>17.18</v>
      </c>
    </row>
    <row r="112" spans="1:19" s="67" customFormat="1" ht="15" x14ac:dyDescent="0.25">
      <c r="A112" s="89"/>
      <c r="B112" s="90"/>
      <c r="C112" s="45"/>
      <c r="D112" s="45" t="s">
        <v>29</v>
      </c>
      <c r="E112" s="120" t="s">
        <v>40</v>
      </c>
      <c r="F112" s="2">
        <v>41</v>
      </c>
      <c r="G112" s="121">
        <v>3.6</v>
      </c>
      <c r="H112" s="3">
        <v>0.9</v>
      </c>
      <c r="I112" s="3">
        <v>25.65</v>
      </c>
      <c r="J112" s="3">
        <v>126</v>
      </c>
      <c r="K112" s="18" t="s">
        <v>38</v>
      </c>
      <c r="L112" s="71">
        <v>6.36</v>
      </c>
    </row>
    <row r="113" spans="1:19" s="67" customFormat="1" ht="15" x14ac:dyDescent="0.25">
      <c r="A113" s="89"/>
      <c r="B113" s="90"/>
      <c r="C113" s="45"/>
      <c r="D113" s="45" t="s">
        <v>30</v>
      </c>
      <c r="E113" s="123" t="s">
        <v>41</v>
      </c>
      <c r="F113" s="21">
        <v>20</v>
      </c>
      <c r="G113" s="3">
        <v>1.4</v>
      </c>
      <c r="H113" s="3">
        <v>0.2</v>
      </c>
      <c r="I113" s="3">
        <v>8.6</v>
      </c>
      <c r="J113" s="3">
        <v>42</v>
      </c>
      <c r="K113" s="18" t="s">
        <v>38</v>
      </c>
      <c r="L113" s="25">
        <v>1.75</v>
      </c>
    </row>
    <row r="114" spans="1:19" s="67" customFormat="1" ht="15" x14ac:dyDescent="0.25">
      <c r="A114" s="89"/>
      <c r="B114" s="90"/>
      <c r="C114" s="45"/>
      <c r="D114" s="60" t="s">
        <v>31</v>
      </c>
      <c r="E114" s="74"/>
      <c r="F114" s="75">
        <f>SUM(F106:F113)</f>
        <v>791</v>
      </c>
      <c r="G114" s="75">
        <f>SUM(G106:G113)</f>
        <v>31.15</v>
      </c>
      <c r="H114" s="75">
        <f>SUM(H106:H113)</f>
        <v>34.220000000000006</v>
      </c>
      <c r="I114" s="75">
        <f>SUM(I106:I113)</f>
        <v>151.75</v>
      </c>
      <c r="J114" s="75">
        <f>SUM(J106:J113)</f>
        <v>1046.83</v>
      </c>
      <c r="K114" s="194"/>
      <c r="L114" s="76">
        <f>SUM(L106:L113)</f>
        <v>126.67</v>
      </c>
    </row>
    <row r="115" spans="1:19" s="67" customFormat="1" ht="15" x14ac:dyDescent="0.25">
      <c r="A115" s="89">
        <v>2</v>
      </c>
      <c r="B115" s="90">
        <v>1</v>
      </c>
      <c r="C115" s="45" t="s">
        <v>24</v>
      </c>
      <c r="D115" s="51" t="s">
        <v>25</v>
      </c>
      <c r="E115" s="143" t="s">
        <v>83</v>
      </c>
      <c r="F115" s="119">
        <v>275</v>
      </c>
      <c r="G115" s="3">
        <v>8.1</v>
      </c>
      <c r="H115" s="3">
        <v>12.16</v>
      </c>
      <c r="I115" s="3">
        <v>19.2</v>
      </c>
      <c r="J115" s="3">
        <v>182</v>
      </c>
      <c r="K115" s="2" t="s">
        <v>150</v>
      </c>
      <c r="L115" s="25">
        <v>21.62</v>
      </c>
    </row>
    <row r="116" spans="1:19" s="67" customFormat="1" ht="15" x14ac:dyDescent="0.25">
      <c r="A116" s="89"/>
      <c r="B116" s="90"/>
      <c r="C116" s="45"/>
      <c r="D116" s="51" t="s">
        <v>26</v>
      </c>
      <c r="E116" s="126" t="s">
        <v>46</v>
      </c>
      <c r="F116" s="23" t="s">
        <v>151</v>
      </c>
      <c r="G116" s="111">
        <v>11.32</v>
      </c>
      <c r="H116" s="111">
        <v>14.45</v>
      </c>
      <c r="I116" s="111">
        <v>10.09</v>
      </c>
      <c r="J116" s="3">
        <v>216</v>
      </c>
      <c r="K116" s="18" t="s">
        <v>47</v>
      </c>
      <c r="L116" s="25">
        <v>36.75</v>
      </c>
    </row>
    <row r="117" spans="1:19" s="67" customFormat="1" ht="15" x14ac:dyDescent="0.25">
      <c r="A117" s="89"/>
      <c r="B117" s="90"/>
      <c r="C117" s="45"/>
      <c r="D117" s="51" t="s">
        <v>27</v>
      </c>
      <c r="E117" s="11" t="s">
        <v>61</v>
      </c>
      <c r="F117" s="5">
        <v>180</v>
      </c>
      <c r="G117" s="3">
        <v>6.3</v>
      </c>
      <c r="H117" s="3">
        <v>8.6999999999999993</v>
      </c>
      <c r="I117" s="3">
        <v>33.700000000000003</v>
      </c>
      <c r="J117" s="3">
        <v>239</v>
      </c>
      <c r="K117" s="18" t="s">
        <v>62</v>
      </c>
      <c r="L117" s="25">
        <v>9.9499999999999993</v>
      </c>
    </row>
    <row r="118" spans="1:19" s="67" customFormat="1" ht="15" x14ac:dyDescent="0.25">
      <c r="A118" s="68"/>
      <c r="B118" s="69"/>
      <c r="C118" s="45"/>
      <c r="D118" s="51" t="s">
        <v>100</v>
      </c>
      <c r="E118" s="125" t="s">
        <v>163</v>
      </c>
      <c r="F118" s="5">
        <v>100</v>
      </c>
      <c r="G118" s="3">
        <v>1.8</v>
      </c>
      <c r="H118" s="3">
        <v>0.1</v>
      </c>
      <c r="I118" s="3">
        <v>3</v>
      </c>
      <c r="J118" s="3">
        <v>23</v>
      </c>
      <c r="K118" s="2" t="s">
        <v>38</v>
      </c>
      <c r="L118" s="55">
        <v>11.96</v>
      </c>
    </row>
    <row r="119" spans="1:19" s="67" customFormat="1" ht="15" x14ac:dyDescent="0.25">
      <c r="A119" s="89"/>
      <c r="B119" s="90"/>
      <c r="C119" s="45"/>
      <c r="D119" s="51" t="s">
        <v>28</v>
      </c>
      <c r="E119" s="162" t="s">
        <v>144</v>
      </c>
      <c r="F119" s="5">
        <v>200</v>
      </c>
      <c r="G119" s="3">
        <v>0.2</v>
      </c>
      <c r="H119" s="3" t="s">
        <v>145</v>
      </c>
      <c r="I119" s="3">
        <v>28.9</v>
      </c>
      <c r="J119" s="3">
        <v>115</v>
      </c>
      <c r="K119" s="18" t="s">
        <v>58</v>
      </c>
      <c r="L119" s="25">
        <v>15.42</v>
      </c>
    </row>
    <row r="120" spans="1:19" s="67" customFormat="1" ht="15" x14ac:dyDescent="0.25">
      <c r="A120" s="89"/>
      <c r="B120" s="90"/>
      <c r="C120" s="45"/>
      <c r="D120" s="51" t="s">
        <v>94</v>
      </c>
      <c r="E120" s="120" t="s">
        <v>40</v>
      </c>
      <c r="F120" s="2">
        <v>29</v>
      </c>
      <c r="G120" s="121">
        <v>2.3199999999999998</v>
      </c>
      <c r="H120" s="3">
        <v>0.57999999999999996</v>
      </c>
      <c r="I120" s="3">
        <v>16.53</v>
      </c>
      <c r="J120" s="3">
        <v>81.2</v>
      </c>
      <c r="K120" s="18" t="s">
        <v>38</v>
      </c>
      <c r="L120" s="25">
        <v>4.55</v>
      </c>
    </row>
    <row r="121" spans="1:19" s="67" customFormat="1" ht="15" x14ac:dyDescent="0.25">
      <c r="A121" s="68"/>
      <c r="B121" s="69"/>
      <c r="C121" s="45"/>
      <c r="D121" s="51" t="s">
        <v>95</v>
      </c>
      <c r="E121" s="11" t="s">
        <v>41</v>
      </c>
      <c r="F121" s="2">
        <v>20</v>
      </c>
      <c r="G121" s="3">
        <v>1.4</v>
      </c>
      <c r="H121" s="3">
        <v>0.2</v>
      </c>
      <c r="I121" s="3">
        <v>8.6</v>
      </c>
      <c r="J121" s="3">
        <v>42</v>
      </c>
      <c r="K121" s="18" t="s">
        <v>38</v>
      </c>
      <c r="L121" s="70">
        <v>1.75</v>
      </c>
    </row>
    <row r="122" spans="1:19" s="67" customFormat="1" ht="15" x14ac:dyDescent="0.25">
      <c r="A122" s="77"/>
      <c r="B122" s="78"/>
      <c r="C122" s="47"/>
      <c r="D122" s="48" t="s">
        <v>31</v>
      </c>
      <c r="E122" s="94"/>
      <c r="F122" s="95">
        <f>SUM(F115:F121)</f>
        <v>804</v>
      </c>
      <c r="G122" s="95">
        <f>SUM(G115:G121)</f>
        <v>31.44</v>
      </c>
      <c r="H122" s="95">
        <f>SUM(H115:H121)</f>
        <v>36.190000000000005</v>
      </c>
      <c r="I122" s="95">
        <f>SUM(I115:I121)</f>
        <v>120.02000000000001</v>
      </c>
      <c r="J122" s="95">
        <f>SUM(J115:J121)</f>
        <v>898.2</v>
      </c>
      <c r="K122" s="197"/>
      <c r="L122" s="96">
        <f>SUM(L115:L121)</f>
        <v>102</v>
      </c>
    </row>
    <row r="123" spans="1:19" s="67" customFormat="1" ht="15" x14ac:dyDescent="0.25">
      <c r="A123" s="89">
        <v>2</v>
      </c>
      <c r="B123" s="90">
        <v>1</v>
      </c>
      <c r="C123" s="45" t="s">
        <v>114</v>
      </c>
      <c r="D123" s="51" t="s">
        <v>116</v>
      </c>
      <c r="E123" s="136" t="s">
        <v>126</v>
      </c>
      <c r="F123" s="5">
        <v>100</v>
      </c>
      <c r="G123" s="137">
        <v>4.3</v>
      </c>
      <c r="H123" s="137">
        <v>2.1</v>
      </c>
      <c r="I123" s="137">
        <v>44</v>
      </c>
      <c r="J123" s="137">
        <v>213</v>
      </c>
      <c r="K123" s="2" t="s">
        <v>124</v>
      </c>
      <c r="L123" s="71">
        <v>13.34</v>
      </c>
    </row>
    <row r="124" spans="1:19" s="67" customFormat="1" ht="15" x14ac:dyDescent="0.25">
      <c r="A124" s="89"/>
      <c r="B124" s="90"/>
      <c r="C124" s="45"/>
      <c r="D124" s="51" t="s">
        <v>28</v>
      </c>
      <c r="E124" s="136" t="s">
        <v>115</v>
      </c>
      <c r="F124" s="5">
        <v>200</v>
      </c>
      <c r="G124" s="137">
        <v>0.7</v>
      </c>
      <c r="H124" s="137">
        <v>0.3</v>
      </c>
      <c r="I124" s="137">
        <v>24.4</v>
      </c>
      <c r="J124" s="137">
        <v>103</v>
      </c>
      <c r="K124" s="2" t="s">
        <v>118</v>
      </c>
      <c r="L124" s="71">
        <v>11.66</v>
      </c>
    </row>
    <row r="125" spans="1:19" s="67" customFormat="1" ht="15" x14ac:dyDescent="0.25">
      <c r="A125" s="72"/>
      <c r="B125" s="73"/>
      <c r="C125" s="49"/>
      <c r="D125" s="54" t="s">
        <v>31</v>
      </c>
      <c r="E125" s="79"/>
      <c r="F125" s="8">
        <f>SUM(F123:F124)</f>
        <v>300</v>
      </c>
      <c r="G125" s="115">
        <f t="shared" ref="G125" si="19">SUM(G123:G124)</f>
        <v>5</v>
      </c>
      <c r="H125" s="115">
        <f t="shared" ref="H125" si="20">SUM(H123:H124)</f>
        <v>2.4</v>
      </c>
      <c r="I125" s="115">
        <f t="shared" ref="I125" si="21">SUM(I123:I124)</f>
        <v>68.400000000000006</v>
      </c>
      <c r="J125" s="115">
        <f t="shared" ref="J125" si="22">SUM(J123:J124)</f>
        <v>316</v>
      </c>
      <c r="K125" s="108"/>
      <c r="L125" s="70">
        <f>SUM(L123:L124)</f>
        <v>25</v>
      </c>
    </row>
    <row r="126" spans="1:19" s="67" customFormat="1" ht="15.75" thickBot="1" x14ac:dyDescent="0.3">
      <c r="A126" s="80">
        <f>A106</f>
        <v>2</v>
      </c>
      <c r="B126" s="81">
        <f>B106</f>
        <v>1</v>
      </c>
      <c r="C126" s="220" t="s">
        <v>4</v>
      </c>
      <c r="D126" s="221"/>
      <c r="E126" s="82"/>
      <c r="F126" s="83">
        <f>F114+F122+F125</f>
        <v>1895</v>
      </c>
      <c r="G126" s="83">
        <f t="shared" ref="G126:J126" si="23">G114+G122+G125</f>
        <v>67.59</v>
      </c>
      <c r="H126" s="83">
        <f t="shared" si="23"/>
        <v>72.810000000000016</v>
      </c>
      <c r="I126" s="83">
        <f t="shared" si="23"/>
        <v>340.16999999999996</v>
      </c>
      <c r="J126" s="83">
        <f t="shared" si="23"/>
        <v>2261.0299999999997</v>
      </c>
      <c r="K126" s="196"/>
      <c r="L126" s="84">
        <f>L114+L122+L125</f>
        <v>253.67000000000002</v>
      </c>
    </row>
    <row r="127" spans="1:19" s="67" customFormat="1" ht="15.75" customHeight="1" x14ac:dyDescent="0.25">
      <c r="A127" s="72">
        <v>2</v>
      </c>
      <c r="B127" s="92">
        <v>2</v>
      </c>
      <c r="C127" s="49" t="s">
        <v>20</v>
      </c>
      <c r="D127" s="181"/>
      <c r="E127" s="185" t="s">
        <v>53</v>
      </c>
      <c r="F127" s="186">
        <v>110</v>
      </c>
      <c r="G127" s="111">
        <v>2.5</v>
      </c>
      <c r="H127" s="111">
        <v>2.9</v>
      </c>
      <c r="I127" s="111">
        <v>9</v>
      </c>
      <c r="J127" s="111">
        <v>71</v>
      </c>
      <c r="K127" s="201" t="s">
        <v>54</v>
      </c>
      <c r="L127" s="93">
        <v>31.98</v>
      </c>
    </row>
    <row r="128" spans="1:19" s="67" customFormat="1" ht="15" x14ac:dyDescent="0.25">
      <c r="A128" s="89"/>
      <c r="B128" s="90"/>
      <c r="C128" s="45"/>
      <c r="D128" s="51" t="s">
        <v>23</v>
      </c>
      <c r="E128" s="126" t="s">
        <v>63</v>
      </c>
      <c r="F128" s="127">
        <v>230</v>
      </c>
      <c r="G128" s="3">
        <v>2.68</v>
      </c>
      <c r="H128" s="3">
        <v>0.8</v>
      </c>
      <c r="I128" s="3">
        <v>25.5</v>
      </c>
      <c r="J128" s="3">
        <v>122</v>
      </c>
      <c r="K128" s="2" t="s">
        <v>85</v>
      </c>
      <c r="L128" s="71">
        <v>29.63</v>
      </c>
      <c r="N128" s="31"/>
      <c r="O128" s="31"/>
      <c r="P128" s="31"/>
      <c r="Q128" s="31"/>
      <c r="R128" s="31"/>
      <c r="S128" s="31"/>
    </row>
    <row r="129" spans="1:19" s="67" customFormat="1" ht="15" x14ac:dyDescent="0.25">
      <c r="A129" s="89"/>
      <c r="B129" s="90"/>
      <c r="C129" s="45"/>
      <c r="D129" s="59" t="s">
        <v>21</v>
      </c>
      <c r="E129" s="126" t="s">
        <v>152</v>
      </c>
      <c r="F129" s="5">
        <v>100</v>
      </c>
      <c r="G129" s="3">
        <v>12.8</v>
      </c>
      <c r="H129" s="3">
        <v>16.8</v>
      </c>
      <c r="I129" s="3">
        <v>12.9</v>
      </c>
      <c r="J129" s="3">
        <v>227</v>
      </c>
      <c r="K129" s="18" t="s">
        <v>38</v>
      </c>
      <c r="L129" s="71">
        <v>34.64</v>
      </c>
      <c r="N129" s="31"/>
      <c r="O129" s="31"/>
      <c r="P129" s="31"/>
      <c r="Q129" s="31"/>
      <c r="R129" s="31"/>
      <c r="S129" s="31"/>
    </row>
    <row r="130" spans="1:19" s="67" customFormat="1" ht="15" x14ac:dyDescent="0.25">
      <c r="A130" s="89"/>
      <c r="B130" s="90"/>
      <c r="C130" s="45"/>
      <c r="D130" s="59" t="s">
        <v>21</v>
      </c>
      <c r="E130" s="128" t="s">
        <v>48</v>
      </c>
      <c r="F130" s="127">
        <v>180</v>
      </c>
      <c r="G130" s="3">
        <v>10.199999999999999</v>
      </c>
      <c r="H130" s="3">
        <v>7.6</v>
      </c>
      <c r="I130" s="3">
        <v>46.4</v>
      </c>
      <c r="J130" s="3">
        <v>294</v>
      </c>
      <c r="K130" s="18" t="s">
        <v>49</v>
      </c>
      <c r="L130" s="71">
        <v>13.02</v>
      </c>
    </row>
    <row r="131" spans="1:19" s="67" customFormat="1" ht="15" x14ac:dyDescent="0.25">
      <c r="A131" s="89"/>
      <c r="B131" s="90"/>
      <c r="C131" s="45"/>
      <c r="D131" s="59" t="s">
        <v>22</v>
      </c>
      <c r="E131" s="122" t="s">
        <v>51</v>
      </c>
      <c r="F131" s="5">
        <v>200</v>
      </c>
      <c r="G131" s="3">
        <v>3.16</v>
      </c>
      <c r="H131" s="3">
        <v>2.67</v>
      </c>
      <c r="I131" s="3">
        <v>15.95</v>
      </c>
      <c r="J131" s="3">
        <v>101</v>
      </c>
      <c r="K131" s="2" t="s">
        <v>52</v>
      </c>
      <c r="L131" s="71">
        <v>9.02</v>
      </c>
    </row>
    <row r="132" spans="1:19" s="67" customFormat="1" ht="15" x14ac:dyDescent="0.25">
      <c r="A132" s="89"/>
      <c r="B132" s="90"/>
      <c r="C132" s="45"/>
      <c r="D132" s="45" t="s">
        <v>29</v>
      </c>
      <c r="E132" s="11" t="s">
        <v>40</v>
      </c>
      <c r="F132" s="2">
        <v>37</v>
      </c>
      <c r="G132" s="3">
        <v>3.04</v>
      </c>
      <c r="H132" s="3">
        <v>0.76</v>
      </c>
      <c r="I132" s="3">
        <v>21.66</v>
      </c>
      <c r="J132" s="3">
        <v>106.4</v>
      </c>
      <c r="K132" s="18" t="s">
        <v>38</v>
      </c>
      <c r="L132" s="71">
        <v>5.74</v>
      </c>
    </row>
    <row r="133" spans="1:19" s="67" customFormat="1" ht="15" x14ac:dyDescent="0.25">
      <c r="A133" s="89"/>
      <c r="B133" s="90"/>
      <c r="C133" s="45"/>
      <c r="D133" s="51" t="s">
        <v>95</v>
      </c>
      <c r="E133" s="11" t="s">
        <v>41</v>
      </c>
      <c r="F133" s="21">
        <v>30</v>
      </c>
      <c r="G133" s="3">
        <v>2.1</v>
      </c>
      <c r="H133" s="3">
        <v>0.3</v>
      </c>
      <c r="I133" s="3">
        <v>12.9</v>
      </c>
      <c r="J133" s="3">
        <v>63</v>
      </c>
      <c r="K133" s="18" t="s">
        <v>38</v>
      </c>
      <c r="L133" s="26">
        <v>2.64</v>
      </c>
    </row>
    <row r="134" spans="1:19" s="67" customFormat="1" ht="15" x14ac:dyDescent="0.25">
      <c r="A134" s="89"/>
      <c r="B134" s="90"/>
      <c r="C134" s="45"/>
      <c r="D134" s="60" t="s">
        <v>31</v>
      </c>
      <c r="E134" s="102"/>
      <c r="F134" s="103">
        <f>SUM(F127:F133)</f>
        <v>887</v>
      </c>
      <c r="G134" s="103">
        <f>SUM(G127:G133)</f>
        <v>36.480000000000004</v>
      </c>
      <c r="H134" s="103">
        <f>SUM(H127:H133)</f>
        <v>31.830000000000005</v>
      </c>
      <c r="I134" s="103">
        <f>SUM(I127:I133)</f>
        <v>144.31</v>
      </c>
      <c r="J134" s="103">
        <f>SUM(J127:J133)</f>
        <v>984.4</v>
      </c>
      <c r="K134" s="198"/>
      <c r="L134" s="86">
        <f>SUM(L127:L133)</f>
        <v>126.66999999999999</v>
      </c>
    </row>
    <row r="135" spans="1:19" s="67" customFormat="1" ht="15" x14ac:dyDescent="0.25">
      <c r="A135" s="89">
        <v>2</v>
      </c>
      <c r="B135" s="90">
        <v>2</v>
      </c>
      <c r="C135" s="45" t="s">
        <v>24</v>
      </c>
      <c r="D135" s="51" t="s">
        <v>25</v>
      </c>
      <c r="E135" s="174" t="s">
        <v>45</v>
      </c>
      <c r="F135" s="5">
        <v>275</v>
      </c>
      <c r="G135" s="18">
        <v>7.85</v>
      </c>
      <c r="H135" s="18">
        <v>6.96</v>
      </c>
      <c r="I135" s="18">
        <v>10.91</v>
      </c>
      <c r="J135" s="18">
        <v>129.6</v>
      </c>
      <c r="K135" s="18" t="s">
        <v>154</v>
      </c>
      <c r="L135" s="25">
        <v>32.03</v>
      </c>
    </row>
    <row r="136" spans="1:19" s="67" customFormat="1" ht="15" x14ac:dyDescent="0.25">
      <c r="A136" s="89"/>
      <c r="B136" s="90"/>
      <c r="C136" s="45"/>
      <c r="D136" s="51" t="s">
        <v>26</v>
      </c>
      <c r="E136" s="174" t="s">
        <v>173</v>
      </c>
      <c r="F136" s="173">
        <v>200</v>
      </c>
      <c r="G136" s="3">
        <v>16.8</v>
      </c>
      <c r="H136" s="3">
        <v>16.7</v>
      </c>
      <c r="I136" s="3">
        <v>36.1</v>
      </c>
      <c r="J136" s="3">
        <v>355</v>
      </c>
      <c r="K136" s="18" t="s">
        <v>57</v>
      </c>
      <c r="L136" s="25">
        <v>47.9</v>
      </c>
    </row>
    <row r="137" spans="1:19" s="67" customFormat="1" ht="15" x14ac:dyDescent="0.25">
      <c r="A137" s="89"/>
      <c r="B137" s="90"/>
      <c r="C137" s="45"/>
      <c r="D137" s="51" t="s">
        <v>100</v>
      </c>
      <c r="E137" s="174" t="s">
        <v>168</v>
      </c>
      <c r="F137" s="173">
        <v>50</v>
      </c>
      <c r="G137" s="111">
        <v>0.45</v>
      </c>
      <c r="H137" s="111">
        <v>2.4</v>
      </c>
      <c r="I137" s="111">
        <v>3.7</v>
      </c>
      <c r="J137" s="111">
        <v>38</v>
      </c>
      <c r="K137" s="18" t="s">
        <v>169</v>
      </c>
      <c r="L137" s="29">
        <v>8.4600000000000009</v>
      </c>
    </row>
    <row r="138" spans="1:19" s="67" customFormat="1" ht="15" x14ac:dyDescent="0.25">
      <c r="A138" s="89"/>
      <c r="B138" s="90"/>
      <c r="C138" s="45"/>
      <c r="D138" s="51" t="s">
        <v>28</v>
      </c>
      <c r="E138" s="162" t="s">
        <v>105</v>
      </c>
      <c r="F138" s="5">
        <v>200</v>
      </c>
      <c r="G138" s="3">
        <v>0.2</v>
      </c>
      <c r="H138" s="3">
        <v>0.2</v>
      </c>
      <c r="I138" s="3">
        <v>27.9</v>
      </c>
      <c r="J138" s="3">
        <v>115</v>
      </c>
      <c r="K138" s="18" t="s">
        <v>106</v>
      </c>
      <c r="L138" s="25">
        <v>8.58</v>
      </c>
    </row>
    <row r="139" spans="1:19" s="67" customFormat="1" ht="15" x14ac:dyDescent="0.25">
      <c r="A139" s="89"/>
      <c r="B139" s="90"/>
      <c r="C139" s="45"/>
      <c r="D139" s="45" t="s">
        <v>29</v>
      </c>
      <c r="E139" s="11" t="s">
        <v>40</v>
      </c>
      <c r="F139" s="21">
        <v>21</v>
      </c>
      <c r="G139" s="3">
        <v>1.68</v>
      </c>
      <c r="H139" s="3">
        <v>0.42</v>
      </c>
      <c r="I139" s="3">
        <v>11.97</v>
      </c>
      <c r="J139" s="3">
        <v>58.8</v>
      </c>
      <c r="K139" s="18" t="s">
        <v>38</v>
      </c>
      <c r="L139" s="25">
        <v>3.28</v>
      </c>
    </row>
    <row r="140" spans="1:19" s="67" customFormat="1" ht="15" x14ac:dyDescent="0.25">
      <c r="A140" s="89"/>
      <c r="B140" s="90"/>
      <c r="C140" s="45"/>
      <c r="D140" s="45" t="s">
        <v>30</v>
      </c>
      <c r="E140" s="11" t="s">
        <v>41</v>
      </c>
      <c r="F140" s="2">
        <v>20</v>
      </c>
      <c r="G140" s="3">
        <v>1.4</v>
      </c>
      <c r="H140" s="3">
        <v>0.2</v>
      </c>
      <c r="I140" s="3">
        <v>8.6</v>
      </c>
      <c r="J140" s="3">
        <v>42</v>
      </c>
      <c r="K140" s="18" t="s">
        <v>38</v>
      </c>
      <c r="L140" s="70">
        <v>1.75</v>
      </c>
    </row>
    <row r="141" spans="1:19" s="67" customFormat="1" ht="15" x14ac:dyDescent="0.25">
      <c r="A141" s="89"/>
      <c r="B141" s="90"/>
      <c r="C141" s="45"/>
      <c r="D141" s="46" t="s">
        <v>31</v>
      </c>
      <c r="E141" s="74"/>
      <c r="F141" s="75">
        <f>SUM(F135:F140)</f>
        <v>766</v>
      </c>
      <c r="G141" s="75">
        <f>SUM(G135:G140)</f>
        <v>28.379999999999995</v>
      </c>
      <c r="H141" s="75">
        <f>SUM(H135:H140)</f>
        <v>26.88</v>
      </c>
      <c r="I141" s="75">
        <f>SUM(I135:I140)</f>
        <v>99.18</v>
      </c>
      <c r="J141" s="75">
        <f>SUM(J135:J140)</f>
        <v>738.4</v>
      </c>
      <c r="K141" s="194"/>
      <c r="L141" s="86">
        <f>SUM(L135:L140)</f>
        <v>102.00000000000001</v>
      </c>
    </row>
    <row r="142" spans="1:19" s="67" customFormat="1" ht="15" x14ac:dyDescent="0.25">
      <c r="A142" s="89">
        <v>2</v>
      </c>
      <c r="B142" s="90">
        <v>2</v>
      </c>
      <c r="C142" s="45" t="s">
        <v>114</v>
      </c>
      <c r="D142" s="45"/>
      <c r="E142" s="7" t="s">
        <v>141</v>
      </c>
      <c r="F142" s="2">
        <v>36</v>
      </c>
      <c r="G142" s="16">
        <v>0.18</v>
      </c>
      <c r="H142" s="16">
        <v>0</v>
      </c>
      <c r="I142" s="16">
        <v>35.1</v>
      </c>
      <c r="J142" s="16">
        <v>131.85</v>
      </c>
      <c r="K142" s="206"/>
      <c r="L142" s="71">
        <v>10.64</v>
      </c>
    </row>
    <row r="143" spans="1:19" s="67" customFormat="1" ht="15" x14ac:dyDescent="0.25">
      <c r="A143" s="89"/>
      <c r="B143" s="90"/>
      <c r="C143" s="45"/>
      <c r="D143" s="51" t="s">
        <v>116</v>
      </c>
      <c r="E143" s="6" t="s">
        <v>127</v>
      </c>
      <c r="F143" s="21">
        <v>100</v>
      </c>
      <c r="G143" s="3">
        <v>3.3</v>
      </c>
      <c r="H143" s="3">
        <v>3.1</v>
      </c>
      <c r="I143" s="3">
        <v>26.3</v>
      </c>
      <c r="J143" s="3">
        <v>146</v>
      </c>
      <c r="K143" s="18" t="s">
        <v>117</v>
      </c>
      <c r="L143" s="71">
        <v>11.7</v>
      </c>
    </row>
    <row r="144" spans="1:19" s="67" customFormat="1" ht="15" x14ac:dyDescent="0.25">
      <c r="A144" s="89"/>
      <c r="B144" s="90"/>
      <c r="C144" s="45"/>
      <c r="D144" s="51" t="s">
        <v>28</v>
      </c>
      <c r="E144" s="11" t="s">
        <v>89</v>
      </c>
      <c r="F144" s="2">
        <v>200</v>
      </c>
      <c r="G144" s="16">
        <v>0.3</v>
      </c>
      <c r="H144" s="16">
        <v>0.1</v>
      </c>
      <c r="I144" s="16">
        <v>15.2</v>
      </c>
      <c r="J144" s="16">
        <v>62</v>
      </c>
      <c r="K144" s="2" t="s">
        <v>90</v>
      </c>
      <c r="L144" s="71">
        <v>2.66</v>
      </c>
    </row>
    <row r="145" spans="1:13" s="67" customFormat="1" ht="15.75" thickBot="1" x14ac:dyDescent="0.3">
      <c r="A145" s="144"/>
      <c r="B145" s="145"/>
      <c r="C145" s="146"/>
      <c r="D145" s="147" t="s">
        <v>31</v>
      </c>
      <c r="E145" s="148"/>
      <c r="F145" s="149">
        <f>SUM(F142:F144)</f>
        <v>336</v>
      </c>
      <c r="G145" s="150">
        <f t="shared" ref="G145" si="24">SUM(G142:G144)</f>
        <v>3.78</v>
      </c>
      <c r="H145" s="150">
        <f t="shared" ref="H145" si="25">SUM(H142:H144)</f>
        <v>3.2</v>
      </c>
      <c r="I145" s="150">
        <f t="shared" ref="I145" si="26">SUM(I142:I144)</f>
        <v>76.600000000000009</v>
      </c>
      <c r="J145" s="150">
        <f t="shared" ref="J145" si="27">SUM(J142:J144)</f>
        <v>339.85</v>
      </c>
      <c r="K145" s="151"/>
      <c r="L145" s="152">
        <f>SUM(L142:L144)</f>
        <v>25</v>
      </c>
    </row>
    <row r="146" spans="1:13" s="67" customFormat="1" ht="15.75" thickBot="1" x14ac:dyDescent="0.3">
      <c r="A146" s="97">
        <f>A127</f>
        <v>2</v>
      </c>
      <c r="B146" s="98">
        <f>B127</f>
        <v>2</v>
      </c>
      <c r="C146" s="212" t="s">
        <v>4</v>
      </c>
      <c r="D146" s="222"/>
      <c r="E146" s="99"/>
      <c r="F146" s="100">
        <f>F134+F141+F145</f>
        <v>1989</v>
      </c>
      <c r="G146" s="100">
        <f t="shared" ref="G146:J146" si="28">G134+G141+G145</f>
        <v>68.64</v>
      </c>
      <c r="H146" s="100">
        <f t="shared" si="28"/>
        <v>61.910000000000011</v>
      </c>
      <c r="I146" s="100">
        <f t="shared" si="28"/>
        <v>320.09000000000003</v>
      </c>
      <c r="J146" s="100">
        <f t="shared" si="28"/>
        <v>2062.65</v>
      </c>
      <c r="K146" s="193"/>
      <c r="L146" s="101">
        <f>L134+L141+L145</f>
        <v>253.67000000000002</v>
      </c>
    </row>
    <row r="147" spans="1:13" s="67" customFormat="1" ht="15" x14ac:dyDescent="0.25">
      <c r="A147" s="72">
        <v>2</v>
      </c>
      <c r="B147" s="92">
        <v>3</v>
      </c>
      <c r="C147" s="49" t="s">
        <v>20</v>
      </c>
      <c r="D147" s="188"/>
      <c r="E147" s="189" t="s">
        <v>130</v>
      </c>
      <c r="F147" s="186">
        <v>200</v>
      </c>
      <c r="G147" s="111">
        <v>0.72</v>
      </c>
      <c r="H147" s="111">
        <v>0.66</v>
      </c>
      <c r="I147" s="111">
        <v>24.26</v>
      </c>
      <c r="J147" s="111">
        <v>114.4</v>
      </c>
      <c r="K147" s="201"/>
      <c r="L147" s="93">
        <v>40.950000000000003</v>
      </c>
    </row>
    <row r="148" spans="1:13" s="67" customFormat="1" ht="15" x14ac:dyDescent="0.25">
      <c r="A148" s="89"/>
      <c r="B148" s="90"/>
      <c r="C148" s="45"/>
      <c r="D148" s="58" t="s">
        <v>23</v>
      </c>
      <c r="E148" s="126" t="s">
        <v>63</v>
      </c>
      <c r="F148" s="127">
        <v>160</v>
      </c>
      <c r="G148" s="3">
        <v>2.8</v>
      </c>
      <c r="H148" s="3">
        <v>3.2</v>
      </c>
      <c r="I148" s="3">
        <v>4.7</v>
      </c>
      <c r="J148" s="3">
        <v>58</v>
      </c>
      <c r="K148" s="2" t="s">
        <v>85</v>
      </c>
      <c r="L148" s="71">
        <v>20.61</v>
      </c>
    </row>
    <row r="149" spans="1:13" s="67" customFormat="1" ht="15" x14ac:dyDescent="0.25">
      <c r="A149" s="89"/>
      <c r="B149" s="90"/>
      <c r="C149" s="45"/>
      <c r="D149" s="45" t="s">
        <v>21</v>
      </c>
      <c r="E149" s="14" t="s">
        <v>107</v>
      </c>
      <c r="F149" s="5">
        <v>100</v>
      </c>
      <c r="G149" s="3">
        <v>12.2</v>
      </c>
      <c r="H149" s="3">
        <v>14.9</v>
      </c>
      <c r="I149" s="3">
        <v>10.4</v>
      </c>
      <c r="J149" s="3">
        <v>236</v>
      </c>
      <c r="K149" s="2" t="s">
        <v>108</v>
      </c>
      <c r="L149" s="71">
        <v>40.729999999999997</v>
      </c>
    </row>
    <row r="150" spans="1:13" s="67" customFormat="1" ht="15" x14ac:dyDescent="0.25">
      <c r="A150" s="89"/>
      <c r="B150" s="90"/>
      <c r="C150" s="45"/>
      <c r="D150" s="45" t="s">
        <v>21</v>
      </c>
      <c r="E150" s="11" t="s">
        <v>61</v>
      </c>
      <c r="F150" s="5">
        <v>180</v>
      </c>
      <c r="G150" s="3">
        <v>6.3</v>
      </c>
      <c r="H150" s="3">
        <v>12.7</v>
      </c>
      <c r="I150" s="3">
        <v>33.700000000000003</v>
      </c>
      <c r="J150" s="3">
        <v>239</v>
      </c>
      <c r="K150" s="18" t="s">
        <v>62</v>
      </c>
      <c r="L150" s="71">
        <v>9.9499999999999993</v>
      </c>
    </row>
    <row r="151" spans="1:13" s="67" customFormat="1" ht="15" x14ac:dyDescent="0.25">
      <c r="A151" s="89"/>
      <c r="B151" s="90"/>
      <c r="C151" s="45"/>
      <c r="D151" s="59" t="s">
        <v>22</v>
      </c>
      <c r="E151" s="10" t="s">
        <v>96</v>
      </c>
      <c r="F151" s="5">
        <v>200</v>
      </c>
      <c r="G151" s="3">
        <v>1.7</v>
      </c>
      <c r="H151" s="3">
        <v>1.3</v>
      </c>
      <c r="I151" s="3">
        <v>17.399999999999999</v>
      </c>
      <c r="J151" s="3">
        <v>88</v>
      </c>
      <c r="K151" s="2" t="s">
        <v>97</v>
      </c>
      <c r="L151" s="71">
        <v>8.57</v>
      </c>
    </row>
    <row r="152" spans="1:13" s="67" customFormat="1" ht="15" x14ac:dyDescent="0.25">
      <c r="A152" s="89"/>
      <c r="B152" s="90"/>
      <c r="C152" s="45"/>
      <c r="D152" s="45" t="s">
        <v>29</v>
      </c>
      <c r="E152" s="11" t="s">
        <v>40</v>
      </c>
      <c r="F152" s="2">
        <v>27</v>
      </c>
      <c r="G152" s="3">
        <v>2.2400000000000002</v>
      </c>
      <c r="H152" s="3">
        <v>0.56000000000000005</v>
      </c>
      <c r="I152" s="3">
        <v>15.96</v>
      </c>
      <c r="J152" s="3">
        <v>78.400000000000006</v>
      </c>
      <c r="K152" s="18" t="s">
        <v>38</v>
      </c>
      <c r="L152" s="71">
        <v>4.1100000000000003</v>
      </c>
    </row>
    <row r="153" spans="1:13" s="67" customFormat="1" ht="15" x14ac:dyDescent="0.25">
      <c r="A153" s="89"/>
      <c r="B153" s="90"/>
      <c r="C153" s="45"/>
      <c r="D153" s="51" t="s">
        <v>95</v>
      </c>
      <c r="E153" s="11" t="s">
        <v>41</v>
      </c>
      <c r="F153" s="2">
        <v>20</v>
      </c>
      <c r="G153" s="3">
        <v>1.4</v>
      </c>
      <c r="H153" s="3">
        <v>0.2</v>
      </c>
      <c r="I153" s="3">
        <v>8.6</v>
      </c>
      <c r="J153" s="3">
        <v>42</v>
      </c>
      <c r="K153" s="18" t="s">
        <v>38</v>
      </c>
      <c r="L153" s="71">
        <v>1.75</v>
      </c>
    </row>
    <row r="154" spans="1:13" s="67" customFormat="1" ht="15" x14ac:dyDescent="0.25">
      <c r="A154" s="89"/>
      <c r="B154" s="90"/>
      <c r="C154" s="45"/>
      <c r="D154" s="60" t="s">
        <v>31</v>
      </c>
      <c r="E154" s="74"/>
      <c r="F154" s="75">
        <f>SUM(F147:F153)</f>
        <v>887</v>
      </c>
      <c r="G154" s="75">
        <f>SUM(G147:G153)</f>
        <v>27.36</v>
      </c>
      <c r="H154" s="75">
        <f>SUM(H147:H153)</f>
        <v>33.520000000000003</v>
      </c>
      <c r="I154" s="75">
        <f>SUM(I147:I153)</f>
        <v>115.02000000000001</v>
      </c>
      <c r="J154" s="75">
        <f>SUM(J147:J153)</f>
        <v>855.8</v>
      </c>
      <c r="K154" s="198"/>
      <c r="L154" s="76">
        <f>SUM(L147:L153)</f>
        <v>126.67</v>
      </c>
    </row>
    <row r="155" spans="1:13" s="67" customFormat="1" ht="30" x14ac:dyDescent="0.25">
      <c r="A155" s="89">
        <v>2</v>
      </c>
      <c r="B155" s="90">
        <v>3</v>
      </c>
      <c r="C155" s="45" t="s">
        <v>24</v>
      </c>
      <c r="D155" s="51" t="s">
        <v>25</v>
      </c>
      <c r="E155" s="126" t="s">
        <v>76</v>
      </c>
      <c r="F155" s="5">
        <v>275</v>
      </c>
      <c r="G155" s="3">
        <v>8.4</v>
      </c>
      <c r="H155" s="3">
        <v>8.9</v>
      </c>
      <c r="I155" s="3">
        <v>20</v>
      </c>
      <c r="J155" s="3">
        <v>196</v>
      </c>
      <c r="K155" s="18" t="s">
        <v>77</v>
      </c>
      <c r="L155" s="63">
        <v>16.2</v>
      </c>
    </row>
    <row r="156" spans="1:13" s="67" customFormat="1" ht="15" x14ac:dyDescent="0.25">
      <c r="A156" s="89"/>
      <c r="B156" s="90"/>
      <c r="C156" s="45"/>
      <c r="D156" s="51" t="s">
        <v>26</v>
      </c>
      <c r="E156" s="126" t="s">
        <v>66</v>
      </c>
      <c r="F156" s="127">
        <v>100</v>
      </c>
      <c r="G156" s="3">
        <v>22.13</v>
      </c>
      <c r="H156" s="3">
        <v>11.5</v>
      </c>
      <c r="I156" s="3">
        <v>16.100000000000001</v>
      </c>
      <c r="J156" s="3">
        <v>133.69999999999999</v>
      </c>
      <c r="K156" s="18" t="s">
        <v>67</v>
      </c>
      <c r="L156" s="63">
        <v>24.24</v>
      </c>
    </row>
    <row r="157" spans="1:13" s="67" customFormat="1" ht="15" x14ac:dyDescent="0.25">
      <c r="A157" s="89"/>
      <c r="B157" s="90"/>
      <c r="C157" s="45"/>
      <c r="D157" s="51" t="s">
        <v>27</v>
      </c>
      <c r="E157" s="126" t="s">
        <v>155</v>
      </c>
      <c r="F157" s="5">
        <v>180</v>
      </c>
      <c r="G157" s="121">
        <v>5.8</v>
      </c>
      <c r="H157" s="121">
        <v>5.4</v>
      </c>
      <c r="I157" s="121">
        <v>37</v>
      </c>
      <c r="J157" s="121">
        <v>220</v>
      </c>
      <c r="K157" s="18" t="s">
        <v>82</v>
      </c>
      <c r="L157" s="63">
        <v>17.850000000000001</v>
      </c>
    </row>
    <row r="158" spans="1:13" s="67" customFormat="1" ht="15" x14ac:dyDescent="0.25">
      <c r="A158" s="89"/>
      <c r="B158" s="90"/>
      <c r="C158" s="45"/>
      <c r="D158" s="45" t="s">
        <v>100</v>
      </c>
      <c r="E158" s="126" t="s">
        <v>164</v>
      </c>
      <c r="F158" s="190">
        <v>100</v>
      </c>
      <c r="G158" s="191">
        <v>2.8</v>
      </c>
      <c r="H158" s="191">
        <v>0</v>
      </c>
      <c r="I158" s="191">
        <v>1.3</v>
      </c>
      <c r="J158" s="191">
        <v>16</v>
      </c>
      <c r="K158" s="18" t="s">
        <v>167</v>
      </c>
      <c r="L158" s="28">
        <v>19.25</v>
      </c>
      <c r="M158" s="91"/>
    </row>
    <row r="159" spans="1:13" s="67" customFormat="1" ht="15" x14ac:dyDescent="0.25">
      <c r="A159" s="89"/>
      <c r="B159" s="90"/>
      <c r="C159" s="45"/>
      <c r="D159" s="45" t="s">
        <v>28</v>
      </c>
      <c r="E159" s="118" t="s">
        <v>70</v>
      </c>
      <c r="F159" s="119">
        <v>200</v>
      </c>
      <c r="G159" s="111">
        <v>1</v>
      </c>
      <c r="H159" s="111">
        <v>0</v>
      </c>
      <c r="I159" s="111">
        <v>20.2</v>
      </c>
      <c r="J159" s="111">
        <v>85</v>
      </c>
      <c r="K159" s="200" t="s">
        <v>44</v>
      </c>
      <c r="L159" s="56">
        <v>16.98</v>
      </c>
    </row>
    <row r="160" spans="1:13" s="67" customFormat="1" ht="15" x14ac:dyDescent="0.25">
      <c r="A160" s="89"/>
      <c r="B160" s="90"/>
      <c r="C160" s="45"/>
      <c r="D160" s="45" t="s">
        <v>29</v>
      </c>
      <c r="E160" s="11" t="s">
        <v>40</v>
      </c>
      <c r="F160" s="2">
        <v>31</v>
      </c>
      <c r="G160" s="3">
        <v>2.48</v>
      </c>
      <c r="H160" s="3">
        <v>0.62</v>
      </c>
      <c r="I160" s="3">
        <v>17.670000000000002</v>
      </c>
      <c r="J160" s="3">
        <v>86.8</v>
      </c>
      <c r="K160" s="18" t="s">
        <v>38</v>
      </c>
      <c r="L160" s="71">
        <v>4.84</v>
      </c>
    </row>
    <row r="161" spans="1:12" s="67" customFormat="1" ht="15" x14ac:dyDescent="0.25">
      <c r="A161" s="89"/>
      <c r="B161" s="90"/>
      <c r="C161" s="45"/>
      <c r="D161" s="51" t="s">
        <v>95</v>
      </c>
      <c r="E161" s="11" t="s">
        <v>41</v>
      </c>
      <c r="F161" s="21">
        <v>30</v>
      </c>
      <c r="G161" s="3">
        <v>2.1</v>
      </c>
      <c r="H161" s="3">
        <v>0.3</v>
      </c>
      <c r="I161" s="3">
        <v>12.9</v>
      </c>
      <c r="J161" s="3">
        <v>63</v>
      </c>
      <c r="K161" s="18" t="s">
        <v>38</v>
      </c>
      <c r="L161" s="26">
        <v>2.64</v>
      </c>
    </row>
    <row r="162" spans="1:12" s="67" customFormat="1" ht="15" x14ac:dyDescent="0.25">
      <c r="A162" s="89"/>
      <c r="B162" s="90"/>
      <c r="C162" s="45"/>
      <c r="D162" s="46" t="s">
        <v>31</v>
      </c>
      <c r="E162" s="74"/>
      <c r="F162" s="75">
        <f>SUM(F155:F161)</f>
        <v>916</v>
      </c>
      <c r="G162" s="75">
        <f>SUM(G155:G161)</f>
        <v>44.709999999999994</v>
      </c>
      <c r="H162" s="75">
        <f>SUM(H155:H161)</f>
        <v>26.72</v>
      </c>
      <c r="I162" s="75">
        <f>SUM(I155:I161)</f>
        <v>125.17</v>
      </c>
      <c r="J162" s="75">
        <f>SUM(J155:J161)</f>
        <v>800.5</v>
      </c>
      <c r="K162" s="194"/>
      <c r="L162" s="86">
        <f>SUM(L155:L161)</f>
        <v>102</v>
      </c>
    </row>
    <row r="163" spans="1:12" s="67" customFormat="1" ht="15" x14ac:dyDescent="0.25">
      <c r="A163" s="89">
        <v>2</v>
      </c>
      <c r="B163" s="90">
        <v>3</v>
      </c>
      <c r="C163" s="45" t="s">
        <v>114</v>
      </c>
      <c r="D163" s="51" t="s">
        <v>116</v>
      </c>
      <c r="E163" s="15" t="s">
        <v>156</v>
      </c>
      <c r="F163" s="5">
        <v>100</v>
      </c>
      <c r="G163" s="3">
        <v>6.8</v>
      </c>
      <c r="H163" s="3">
        <v>3.34</v>
      </c>
      <c r="I163" s="3">
        <v>40</v>
      </c>
      <c r="J163" s="3">
        <v>216.7</v>
      </c>
      <c r="K163" s="18" t="s">
        <v>157</v>
      </c>
      <c r="L163" s="71">
        <v>6.96</v>
      </c>
    </row>
    <row r="164" spans="1:12" s="67" customFormat="1" ht="15" x14ac:dyDescent="0.25">
      <c r="A164" s="89"/>
      <c r="B164" s="90"/>
      <c r="C164" s="45"/>
      <c r="D164" s="51" t="s">
        <v>28</v>
      </c>
      <c r="E164" s="153" t="s">
        <v>144</v>
      </c>
      <c r="F164" s="5">
        <v>200</v>
      </c>
      <c r="G164" s="3">
        <v>0.2</v>
      </c>
      <c r="H164" s="3" t="s">
        <v>145</v>
      </c>
      <c r="I164" s="3">
        <v>28.9</v>
      </c>
      <c r="J164" s="3">
        <v>115</v>
      </c>
      <c r="K164" s="18" t="s">
        <v>58</v>
      </c>
      <c r="L164" s="71">
        <v>18.04</v>
      </c>
    </row>
    <row r="165" spans="1:12" s="67" customFormat="1" ht="15.75" thickBot="1" x14ac:dyDescent="0.3">
      <c r="A165" s="144"/>
      <c r="B165" s="145"/>
      <c r="C165" s="146"/>
      <c r="D165" s="147" t="s">
        <v>31</v>
      </c>
      <c r="E165" s="148"/>
      <c r="F165" s="149">
        <f>SUM(F163:F164)</f>
        <v>300</v>
      </c>
      <c r="G165" s="150">
        <f t="shared" ref="G165" si="29">SUM(G163:G164)</f>
        <v>7</v>
      </c>
      <c r="H165" s="150">
        <f t="shared" ref="H165" si="30">SUM(H163:H164)</f>
        <v>3.34</v>
      </c>
      <c r="I165" s="150">
        <f t="shared" ref="I165" si="31">SUM(I163:I164)</f>
        <v>68.900000000000006</v>
      </c>
      <c r="J165" s="150">
        <f t="shared" ref="J165" si="32">SUM(J163:J164)</f>
        <v>331.7</v>
      </c>
      <c r="K165" s="151"/>
      <c r="L165" s="152">
        <f>SUM(L163:L164)</f>
        <v>25</v>
      </c>
    </row>
    <row r="166" spans="1:12" s="67" customFormat="1" ht="15.75" thickBot="1" x14ac:dyDescent="0.3">
      <c r="A166" s="175">
        <v>2</v>
      </c>
      <c r="B166" s="176">
        <v>3</v>
      </c>
      <c r="C166" s="223" t="s">
        <v>4</v>
      </c>
      <c r="D166" s="224"/>
      <c r="E166" s="177"/>
      <c r="F166" s="178">
        <f>F154+F162+F165</f>
        <v>2103</v>
      </c>
      <c r="G166" s="178">
        <f t="shared" ref="G166:J166" si="33">G154+G162+G165</f>
        <v>79.069999999999993</v>
      </c>
      <c r="H166" s="178">
        <f t="shared" si="33"/>
        <v>63.58</v>
      </c>
      <c r="I166" s="178">
        <f t="shared" si="33"/>
        <v>309.09000000000003</v>
      </c>
      <c r="J166" s="178">
        <f t="shared" si="33"/>
        <v>1988</v>
      </c>
      <c r="K166" s="199"/>
      <c r="L166" s="179">
        <f>L154+L162+L165</f>
        <v>253.67000000000002</v>
      </c>
    </row>
    <row r="167" spans="1:12" s="67" customFormat="1" ht="15.75" customHeight="1" x14ac:dyDescent="0.25">
      <c r="A167" s="87">
        <v>2</v>
      </c>
      <c r="B167" s="88">
        <v>4</v>
      </c>
      <c r="C167" s="44" t="s">
        <v>20</v>
      </c>
      <c r="D167" s="50"/>
      <c r="E167" s="123" t="s">
        <v>128</v>
      </c>
      <c r="F167" s="127">
        <v>200</v>
      </c>
      <c r="G167" s="3">
        <v>2.8</v>
      </c>
      <c r="H167" s="3">
        <v>2.5</v>
      </c>
      <c r="I167" s="3">
        <v>9.6</v>
      </c>
      <c r="J167" s="3">
        <v>77.3</v>
      </c>
      <c r="K167" s="18"/>
      <c r="L167" s="66">
        <v>47.03</v>
      </c>
    </row>
    <row r="168" spans="1:12" s="67" customFormat="1" ht="15" x14ac:dyDescent="0.25">
      <c r="A168" s="89"/>
      <c r="B168" s="90"/>
      <c r="C168" s="45"/>
      <c r="D168" s="58"/>
      <c r="E168" s="174" t="s">
        <v>158</v>
      </c>
      <c r="F168" s="141">
        <v>50</v>
      </c>
      <c r="G168" s="3">
        <v>6</v>
      </c>
      <c r="H168" s="3">
        <v>5.5</v>
      </c>
      <c r="I168" s="3">
        <v>0.3</v>
      </c>
      <c r="J168" s="3">
        <v>78</v>
      </c>
      <c r="K168" s="2" t="s">
        <v>160</v>
      </c>
      <c r="L168" s="71">
        <v>15.56</v>
      </c>
    </row>
    <row r="169" spans="1:12" s="67" customFormat="1" ht="15" x14ac:dyDescent="0.25">
      <c r="A169" s="89"/>
      <c r="B169" s="90"/>
      <c r="C169" s="45"/>
      <c r="D169" s="58"/>
      <c r="E169" s="120" t="s">
        <v>42</v>
      </c>
      <c r="F169" s="2">
        <v>25</v>
      </c>
      <c r="G169" s="9">
        <v>6.25</v>
      </c>
      <c r="H169" s="9">
        <v>7.42</v>
      </c>
      <c r="I169" s="121">
        <v>0</v>
      </c>
      <c r="J169" s="121">
        <v>90.83</v>
      </c>
      <c r="K169" s="2" t="s">
        <v>129</v>
      </c>
      <c r="L169" s="71">
        <v>21.06</v>
      </c>
    </row>
    <row r="170" spans="1:12" s="67" customFormat="1" ht="15" x14ac:dyDescent="0.25">
      <c r="A170" s="72"/>
      <c r="B170" s="92"/>
      <c r="C170" s="49"/>
      <c r="D170" s="59" t="s">
        <v>21</v>
      </c>
      <c r="E170" s="128" t="s">
        <v>159</v>
      </c>
      <c r="F170" s="5">
        <v>250</v>
      </c>
      <c r="G170" s="3">
        <v>5.7</v>
      </c>
      <c r="H170" s="3">
        <v>4.9000000000000004</v>
      </c>
      <c r="I170" s="3">
        <v>21.7</v>
      </c>
      <c r="J170" s="3">
        <v>155</v>
      </c>
      <c r="K170" s="18" t="s">
        <v>71</v>
      </c>
      <c r="L170" s="93">
        <v>19.850000000000001</v>
      </c>
    </row>
    <row r="171" spans="1:12" s="67" customFormat="1" ht="15" x14ac:dyDescent="0.25">
      <c r="A171" s="89"/>
      <c r="B171" s="90"/>
      <c r="C171" s="45"/>
      <c r="D171" s="59" t="s">
        <v>22</v>
      </c>
      <c r="E171" s="123" t="s">
        <v>72</v>
      </c>
      <c r="F171" s="119">
        <v>200</v>
      </c>
      <c r="G171" s="3">
        <v>2.9</v>
      </c>
      <c r="H171" s="3">
        <v>2.5</v>
      </c>
      <c r="I171" s="3">
        <v>24.8</v>
      </c>
      <c r="J171" s="3">
        <v>132</v>
      </c>
      <c r="K171" s="18" t="s">
        <v>39</v>
      </c>
      <c r="L171" s="71">
        <v>17.18</v>
      </c>
    </row>
    <row r="172" spans="1:12" s="67" customFormat="1" ht="15" x14ac:dyDescent="0.25">
      <c r="A172" s="89"/>
      <c r="B172" s="90"/>
      <c r="C172" s="45"/>
      <c r="D172" s="59" t="s">
        <v>29</v>
      </c>
      <c r="E172" s="123" t="s">
        <v>40</v>
      </c>
      <c r="F172" s="119">
        <v>27</v>
      </c>
      <c r="G172" s="3">
        <v>2.2400000000000002</v>
      </c>
      <c r="H172" s="3">
        <v>0.56000000000000005</v>
      </c>
      <c r="I172" s="3">
        <v>15.96</v>
      </c>
      <c r="J172" s="3">
        <v>78.400000000000006</v>
      </c>
      <c r="K172" s="18" t="s">
        <v>38</v>
      </c>
      <c r="L172" s="71">
        <v>4.24</v>
      </c>
    </row>
    <row r="173" spans="1:12" s="67" customFormat="1" ht="15" x14ac:dyDescent="0.25">
      <c r="A173" s="89"/>
      <c r="B173" s="90"/>
      <c r="C173" s="45"/>
      <c r="D173" s="51" t="s">
        <v>95</v>
      </c>
      <c r="E173" s="123" t="s">
        <v>41</v>
      </c>
      <c r="F173" s="2">
        <v>20</v>
      </c>
      <c r="G173" s="3">
        <v>1.4</v>
      </c>
      <c r="H173" s="3">
        <v>0.2</v>
      </c>
      <c r="I173" s="3">
        <v>8.6</v>
      </c>
      <c r="J173" s="3">
        <v>42</v>
      </c>
      <c r="K173" s="18" t="s">
        <v>38</v>
      </c>
      <c r="L173" s="71">
        <v>1.75</v>
      </c>
    </row>
    <row r="174" spans="1:12" s="67" customFormat="1" ht="15" x14ac:dyDescent="0.25">
      <c r="A174" s="89"/>
      <c r="B174" s="90"/>
      <c r="C174" s="45"/>
      <c r="D174" s="60" t="s">
        <v>31</v>
      </c>
      <c r="E174" s="102"/>
      <c r="F174" s="103">
        <f>SUM(F167:F173)</f>
        <v>772</v>
      </c>
      <c r="G174" s="103">
        <f>SUM(G167:G173)</f>
        <v>27.29</v>
      </c>
      <c r="H174" s="103">
        <f>SUM(H167:H173)</f>
        <v>23.58</v>
      </c>
      <c r="I174" s="103">
        <f>SUM(I167:I173)</f>
        <v>80.960000000000008</v>
      </c>
      <c r="J174" s="103">
        <f>SUM(J167:J173)</f>
        <v>653.53</v>
      </c>
      <c r="K174" s="198"/>
      <c r="L174" s="76">
        <f>SUM(L167:L173)</f>
        <v>126.67</v>
      </c>
    </row>
    <row r="175" spans="1:12" s="67" customFormat="1" ht="15" x14ac:dyDescent="0.25">
      <c r="A175" s="89">
        <v>2</v>
      </c>
      <c r="B175" s="90">
        <v>4</v>
      </c>
      <c r="C175" s="45" t="s">
        <v>24</v>
      </c>
      <c r="D175" s="51" t="s">
        <v>25</v>
      </c>
      <c r="E175" s="126" t="s">
        <v>98</v>
      </c>
      <c r="F175" s="180" t="s">
        <v>174</v>
      </c>
      <c r="G175" s="3">
        <v>8.9</v>
      </c>
      <c r="H175" s="3">
        <v>9.4</v>
      </c>
      <c r="I175" s="3">
        <v>17.2</v>
      </c>
      <c r="J175" s="3">
        <v>188.77</v>
      </c>
      <c r="K175" s="2" t="s">
        <v>99</v>
      </c>
      <c r="L175" s="63">
        <v>29.54</v>
      </c>
    </row>
    <row r="176" spans="1:12" s="67" customFormat="1" ht="15" x14ac:dyDescent="0.25">
      <c r="A176" s="89"/>
      <c r="B176" s="90"/>
      <c r="C176" s="45"/>
      <c r="D176" s="51" t="s">
        <v>26</v>
      </c>
      <c r="E176" s="123" t="s">
        <v>162</v>
      </c>
      <c r="F176" s="127">
        <v>200</v>
      </c>
      <c r="G176" s="111">
        <v>20.9</v>
      </c>
      <c r="H176" s="111">
        <v>18.7</v>
      </c>
      <c r="I176" s="111">
        <v>17.600000000000001</v>
      </c>
      <c r="J176" s="111">
        <v>217.4</v>
      </c>
      <c r="K176" s="18" t="s">
        <v>38</v>
      </c>
      <c r="L176" s="63">
        <v>49.16</v>
      </c>
    </row>
    <row r="177" spans="1:12" s="67" customFormat="1" ht="15" x14ac:dyDescent="0.25">
      <c r="A177" s="89"/>
      <c r="B177" s="90"/>
      <c r="C177" s="45"/>
      <c r="D177" s="51" t="s">
        <v>100</v>
      </c>
      <c r="E177" s="125" t="s">
        <v>163</v>
      </c>
      <c r="F177" s="5">
        <v>100</v>
      </c>
      <c r="G177" s="3">
        <v>1.8</v>
      </c>
      <c r="H177" s="3">
        <v>0.1</v>
      </c>
      <c r="I177" s="3">
        <v>3</v>
      </c>
      <c r="J177" s="3">
        <v>23</v>
      </c>
      <c r="K177" s="2" t="s">
        <v>38</v>
      </c>
      <c r="L177" s="63">
        <v>11.96</v>
      </c>
    </row>
    <row r="178" spans="1:12" s="67" customFormat="1" ht="15" x14ac:dyDescent="0.25">
      <c r="A178" s="89"/>
      <c r="B178" s="90"/>
      <c r="C178" s="45"/>
      <c r="D178" s="45" t="s">
        <v>28</v>
      </c>
      <c r="E178" s="122" t="s">
        <v>50</v>
      </c>
      <c r="F178" s="173">
        <v>200</v>
      </c>
      <c r="G178" s="3">
        <v>0.7</v>
      </c>
      <c r="H178" s="3">
        <v>0.09</v>
      </c>
      <c r="I178" s="3">
        <v>32</v>
      </c>
      <c r="J178" s="3">
        <v>113</v>
      </c>
      <c r="K178" s="18" t="s">
        <v>87</v>
      </c>
      <c r="L178" s="25">
        <v>6.06</v>
      </c>
    </row>
    <row r="179" spans="1:12" s="67" customFormat="1" ht="15" x14ac:dyDescent="0.25">
      <c r="A179" s="89"/>
      <c r="B179" s="90"/>
      <c r="C179" s="45"/>
      <c r="D179" s="59" t="s">
        <v>29</v>
      </c>
      <c r="E179" s="123" t="s">
        <v>40</v>
      </c>
      <c r="F179" s="173">
        <v>23</v>
      </c>
      <c r="G179" s="3">
        <v>1.84</v>
      </c>
      <c r="H179" s="3">
        <v>0.46</v>
      </c>
      <c r="I179" s="3">
        <v>13.71</v>
      </c>
      <c r="J179" s="3">
        <v>64.400000000000006</v>
      </c>
      <c r="K179" s="18" t="s">
        <v>38</v>
      </c>
      <c r="L179" s="57">
        <v>3.53</v>
      </c>
    </row>
    <row r="180" spans="1:12" s="67" customFormat="1" ht="15" x14ac:dyDescent="0.25">
      <c r="A180" s="89"/>
      <c r="B180" s="90"/>
      <c r="C180" s="45"/>
      <c r="D180" s="45" t="s">
        <v>30</v>
      </c>
      <c r="E180" s="123" t="s">
        <v>41</v>
      </c>
      <c r="F180" s="2">
        <v>20</v>
      </c>
      <c r="G180" s="3">
        <v>1.4</v>
      </c>
      <c r="H180" s="3">
        <v>0.2</v>
      </c>
      <c r="I180" s="3">
        <v>8.6</v>
      </c>
      <c r="J180" s="3">
        <v>42</v>
      </c>
      <c r="K180" s="18" t="s">
        <v>38</v>
      </c>
      <c r="L180" s="71">
        <v>1.75</v>
      </c>
    </row>
    <row r="181" spans="1:12" s="67" customFormat="1" ht="15" x14ac:dyDescent="0.25">
      <c r="A181" s="77"/>
      <c r="B181" s="78"/>
      <c r="C181" s="47"/>
      <c r="D181" s="48" t="s">
        <v>31</v>
      </c>
      <c r="E181" s="94"/>
      <c r="F181" s="95">
        <f>SUM(F175:F180)</f>
        <v>543</v>
      </c>
      <c r="G181" s="95">
        <f>SUM(G175:G180)</f>
        <v>35.54</v>
      </c>
      <c r="H181" s="95">
        <f>SUM(H175:H180)</f>
        <v>28.950000000000003</v>
      </c>
      <c r="I181" s="95">
        <f>SUM(I175:I180)</f>
        <v>92.109999999999985</v>
      </c>
      <c r="J181" s="95">
        <f>SUM(J175:J180)</f>
        <v>648.57000000000005</v>
      </c>
      <c r="K181" s="197"/>
      <c r="L181" s="96">
        <f>SUM(L175:L180)</f>
        <v>102</v>
      </c>
    </row>
    <row r="182" spans="1:12" s="67" customFormat="1" ht="15" x14ac:dyDescent="0.25">
      <c r="A182" s="90">
        <v>2</v>
      </c>
      <c r="B182" s="90">
        <v>4</v>
      </c>
      <c r="C182" s="45" t="s">
        <v>114</v>
      </c>
      <c r="D182" s="51"/>
      <c r="E182" s="128" t="s">
        <v>131</v>
      </c>
      <c r="F182" s="127">
        <v>49</v>
      </c>
      <c r="G182" s="3">
        <v>0.39</v>
      </c>
      <c r="H182" s="3">
        <v>0</v>
      </c>
      <c r="I182" s="3">
        <v>38.5</v>
      </c>
      <c r="J182" s="3">
        <v>149</v>
      </c>
      <c r="K182" s="18"/>
      <c r="L182" s="71">
        <v>14.48</v>
      </c>
    </row>
    <row r="183" spans="1:12" s="67" customFormat="1" ht="15" x14ac:dyDescent="0.25">
      <c r="A183" s="90"/>
      <c r="B183" s="90"/>
      <c r="C183" s="45"/>
      <c r="D183" s="51" t="s">
        <v>116</v>
      </c>
      <c r="E183" s="128" t="s">
        <v>132</v>
      </c>
      <c r="F183" s="127">
        <v>100</v>
      </c>
      <c r="G183" s="3">
        <v>6.7</v>
      </c>
      <c r="H183" s="3">
        <v>12.6</v>
      </c>
      <c r="I183" s="3">
        <v>55.4</v>
      </c>
      <c r="J183" s="3">
        <v>362</v>
      </c>
      <c r="K183" s="18" t="s">
        <v>121</v>
      </c>
      <c r="L183" s="71">
        <v>8.2899999999999991</v>
      </c>
    </row>
    <row r="184" spans="1:12" s="67" customFormat="1" ht="15" x14ac:dyDescent="0.25">
      <c r="A184" s="90"/>
      <c r="B184" s="90"/>
      <c r="C184" s="45"/>
      <c r="D184" s="51" t="s">
        <v>28</v>
      </c>
      <c r="E184" s="11" t="s">
        <v>89</v>
      </c>
      <c r="F184" s="2">
        <v>200</v>
      </c>
      <c r="G184" s="111">
        <v>7.0000000000000007E-2</v>
      </c>
      <c r="H184" s="111">
        <v>0.02</v>
      </c>
      <c r="I184" s="111">
        <v>15</v>
      </c>
      <c r="J184" s="111">
        <v>60</v>
      </c>
      <c r="K184" s="201" t="s">
        <v>90</v>
      </c>
      <c r="L184" s="71">
        <v>2.23</v>
      </c>
    </row>
    <row r="185" spans="1:12" s="67" customFormat="1" ht="15.75" thickBot="1" x14ac:dyDescent="0.3">
      <c r="A185" s="72"/>
      <c r="B185" s="73"/>
      <c r="C185" s="49"/>
      <c r="D185" s="54" t="s">
        <v>31</v>
      </c>
      <c r="E185" s="79"/>
      <c r="F185" s="8">
        <f>SUM(F182:F184)</f>
        <v>349</v>
      </c>
      <c r="G185" s="115">
        <f t="shared" ref="G185" si="34">SUM(G182:G184)</f>
        <v>7.16</v>
      </c>
      <c r="H185" s="115">
        <f t="shared" ref="H185" si="35">SUM(H182:H184)</f>
        <v>12.62</v>
      </c>
      <c r="I185" s="115">
        <f t="shared" ref="I185" si="36">SUM(I182:I184)</f>
        <v>108.9</v>
      </c>
      <c r="J185" s="115">
        <f t="shared" ref="J185" si="37">SUM(J182:J184)</f>
        <v>571</v>
      </c>
      <c r="K185" s="108"/>
      <c r="L185" s="70">
        <f>SUM(L182:L184)</f>
        <v>25</v>
      </c>
    </row>
    <row r="186" spans="1:12" s="67" customFormat="1" ht="15.75" thickBot="1" x14ac:dyDescent="0.3">
      <c r="A186" s="97">
        <f>A167</f>
        <v>2</v>
      </c>
      <c r="B186" s="98">
        <f>B167</f>
        <v>4</v>
      </c>
      <c r="C186" s="212" t="s">
        <v>4</v>
      </c>
      <c r="D186" s="222"/>
      <c r="E186" s="99"/>
      <c r="F186" s="100">
        <f>F174+F181+F185</f>
        <v>1664</v>
      </c>
      <c r="G186" s="116">
        <f>G174+G181+G185</f>
        <v>69.989999999999995</v>
      </c>
      <c r="H186" s="116">
        <f>H174+H181+H185</f>
        <v>65.150000000000006</v>
      </c>
      <c r="I186" s="116">
        <f>I174+I181+I185</f>
        <v>281.97000000000003</v>
      </c>
      <c r="J186" s="116">
        <f>J174+J181+J185</f>
        <v>1873.1</v>
      </c>
      <c r="K186" s="193"/>
      <c r="L186" s="101">
        <f>L174+L181+L185</f>
        <v>253.67000000000002</v>
      </c>
    </row>
    <row r="187" spans="1:12" s="67" customFormat="1" ht="15.75" customHeight="1" x14ac:dyDescent="0.25">
      <c r="A187" s="72">
        <v>2</v>
      </c>
      <c r="B187" s="92">
        <v>5</v>
      </c>
      <c r="C187" s="49" t="s">
        <v>20</v>
      </c>
      <c r="D187" s="58"/>
      <c r="E187" s="122" t="s">
        <v>53</v>
      </c>
      <c r="F187" s="127">
        <v>110</v>
      </c>
      <c r="G187" s="3">
        <v>2.5</v>
      </c>
      <c r="H187" s="3">
        <v>2.9</v>
      </c>
      <c r="I187" s="3">
        <v>9</v>
      </c>
      <c r="J187" s="3">
        <v>71</v>
      </c>
      <c r="K187" s="2" t="s">
        <v>54</v>
      </c>
      <c r="L187" s="85">
        <v>31.98</v>
      </c>
    </row>
    <row r="188" spans="1:12" s="67" customFormat="1" ht="15.75" customHeight="1" x14ac:dyDescent="0.25">
      <c r="A188" s="72"/>
      <c r="B188" s="92"/>
      <c r="C188" s="49"/>
      <c r="D188" s="181" t="s">
        <v>23</v>
      </c>
      <c r="E188" s="126" t="s">
        <v>63</v>
      </c>
      <c r="F188" s="127">
        <v>200</v>
      </c>
      <c r="G188" s="3">
        <v>0.65</v>
      </c>
      <c r="H188" s="3">
        <v>0.6</v>
      </c>
      <c r="I188" s="3">
        <v>22.05</v>
      </c>
      <c r="J188" s="3">
        <v>104</v>
      </c>
      <c r="K188" s="2" t="s">
        <v>85</v>
      </c>
      <c r="L188" s="93">
        <v>25.77</v>
      </c>
    </row>
    <row r="189" spans="1:12" s="67" customFormat="1" ht="16.5" customHeight="1" x14ac:dyDescent="0.25">
      <c r="A189" s="72"/>
      <c r="B189" s="92"/>
      <c r="C189" s="49"/>
      <c r="D189" s="113" t="s">
        <v>21</v>
      </c>
      <c r="E189" s="143" t="s">
        <v>161</v>
      </c>
      <c r="F189" s="127">
        <v>200</v>
      </c>
      <c r="G189" s="3">
        <v>23</v>
      </c>
      <c r="H189" s="3">
        <v>14.5</v>
      </c>
      <c r="I189" s="3">
        <v>15.5</v>
      </c>
      <c r="J189" s="3">
        <v>254.7</v>
      </c>
      <c r="K189" s="2" t="s">
        <v>38</v>
      </c>
      <c r="L189" s="93">
        <v>59.31</v>
      </c>
    </row>
    <row r="190" spans="1:12" s="67" customFormat="1" ht="15" x14ac:dyDescent="0.25">
      <c r="A190" s="89"/>
      <c r="B190" s="90"/>
      <c r="C190" s="45"/>
      <c r="D190" s="51" t="s">
        <v>22</v>
      </c>
      <c r="E190" s="182" t="s">
        <v>89</v>
      </c>
      <c r="F190" s="5">
        <v>200</v>
      </c>
      <c r="G190" s="111">
        <v>7.0000000000000007E-2</v>
      </c>
      <c r="H190" s="111">
        <v>0.02</v>
      </c>
      <c r="I190" s="111">
        <v>15</v>
      </c>
      <c r="J190" s="111">
        <v>60</v>
      </c>
      <c r="K190" s="201" t="s">
        <v>90</v>
      </c>
      <c r="L190" s="71">
        <v>2.34</v>
      </c>
    </row>
    <row r="191" spans="1:12" s="67" customFormat="1" ht="15" x14ac:dyDescent="0.25">
      <c r="A191" s="89"/>
      <c r="B191" s="90"/>
      <c r="C191" s="45"/>
      <c r="D191" s="59" t="s">
        <v>29</v>
      </c>
      <c r="E191" s="123" t="s">
        <v>40</v>
      </c>
      <c r="F191" s="119">
        <v>36</v>
      </c>
      <c r="G191" s="3">
        <v>2.8</v>
      </c>
      <c r="H191" s="3">
        <v>0.7</v>
      </c>
      <c r="I191" s="3">
        <v>19.95</v>
      </c>
      <c r="J191" s="3">
        <v>98</v>
      </c>
      <c r="K191" s="18" t="s">
        <v>38</v>
      </c>
      <c r="L191" s="71">
        <v>5.51</v>
      </c>
    </row>
    <row r="192" spans="1:12" s="67" customFormat="1" ht="15" x14ac:dyDescent="0.25">
      <c r="A192" s="89"/>
      <c r="B192" s="90"/>
      <c r="C192" s="45"/>
      <c r="D192" s="59" t="s">
        <v>30</v>
      </c>
      <c r="E192" s="123" t="s">
        <v>41</v>
      </c>
      <c r="F192" s="2">
        <v>20</v>
      </c>
      <c r="G192" s="3">
        <v>1.4</v>
      </c>
      <c r="H192" s="3">
        <v>0.2</v>
      </c>
      <c r="I192" s="3">
        <v>8.6</v>
      </c>
      <c r="J192" s="3">
        <v>42</v>
      </c>
      <c r="K192" s="18" t="s">
        <v>38</v>
      </c>
      <c r="L192" s="71">
        <v>1.76</v>
      </c>
    </row>
    <row r="193" spans="1:12" s="67" customFormat="1" ht="15" x14ac:dyDescent="0.25">
      <c r="A193" s="89"/>
      <c r="B193" s="90"/>
      <c r="C193" s="45"/>
      <c r="D193" s="60" t="s">
        <v>31</v>
      </c>
      <c r="E193" s="102"/>
      <c r="F193" s="103">
        <f>SUM(F187:F192)</f>
        <v>766</v>
      </c>
      <c r="G193" s="103">
        <f>SUM(G187:G192)</f>
        <v>30.419999999999998</v>
      </c>
      <c r="H193" s="103">
        <f>SUM(H187:H192)</f>
        <v>18.919999999999998</v>
      </c>
      <c r="I193" s="103">
        <f>SUM(I187:I192)</f>
        <v>90.1</v>
      </c>
      <c r="J193" s="103">
        <f>SUM(J187:J192)</f>
        <v>629.70000000000005</v>
      </c>
      <c r="K193" s="198"/>
      <c r="L193" s="76">
        <f>SUM(L187:L192)</f>
        <v>126.67000000000002</v>
      </c>
    </row>
    <row r="194" spans="1:12" s="67" customFormat="1" ht="30" x14ac:dyDescent="0.25">
      <c r="A194" s="89">
        <v>2</v>
      </c>
      <c r="B194" s="90">
        <v>5</v>
      </c>
      <c r="C194" s="45" t="s">
        <v>24</v>
      </c>
      <c r="D194" s="51" t="s">
        <v>25</v>
      </c>
      <c r="E194" s="126" t="s">
        <v>109</v>
      </c>
      <c r="F194" s="5">
        <v>270</v>
      </c>
      <c r="G194" s="3">
        <v>8.32</v>
      </c>
      <c r="H194" s="3">
        <v>11.46</v>
      </c>
      <c r="I194" s="3">
        <v>12.1</v>
      </c>
      <c r="J194" s="3">
        <v>167.2</v>
      </c>
      <c r="K194" s="2" t="s">
        <v>56</v>
      </c>
      <c r="L194" s="18">
        <v>25.43</v>
      </c>
    </row>
    <row r="195" spans="1:12" s="67" customFormat="1" ht="15" x14ac:dyDescent="0.25">
      <c r="A195" s="89"/>
      <c r="B195" s="90"/>
      <c r="C195" s="45"/>
      <c r="D195" s="51" t="s">
        <v>26</v>
      </c>
      <c r="E195" s="174" t="s">
        <v>103</v>
      </c>
      <c r="F195" s="127">
        <v>200</v>
      </c>
      <c r="G195" s="3">
        <v>20.100000000000001</v>
      </c>
      <c r="H195" s="3">
        <v>17.100000000000001</v>
      </c>
      <c r="I195" s="3">
        <v>25.2</v>
      </c>
      <c r="J195" s="3">
        <v>396</v>
      </c>
      <c r="K195" s="18" t="s">
        <v>104</v>
      </c>
      <c r="L195" s="63">
        <v>52.55</v>
      </c>
    </row>
    <row r="196" spans="1:12" s="67" customFormat="1" ht="15" x14ac:dyDescent="0.25">
      <c r="A196" s="89"/>
      <c r="B196" s="90"/>
      <c r="C196" s="45"/>
      <c r="D196" s="51" t="s">
        <v>100</v>
      </c>
      <c r="E196" s="174" t="s">
        <v>168</v>
      </c>
      <c r="F196" s="173">
        <v>60</v>
      </c>
      <c r="G196" s="3">
        <v>0.5</v>
      </c>
      <c r="H196" s="3">
        <v>2.6</v>
      </c>
      <c r="I196" s="3">
        <v>4</v>
      </c>
      <c r="J196" s="3">
        <v>42</v>
      </c>
      <c r="K196" s="18" t="s">
        <v>169</v>
      </c>
      <c r="L196" s="63">
        <v>10.16</v>
      </c>
    </row>
    <row r="197" spans="1:12" s="67" customFormat="1" ht="15" x14ac:dyDescent="0.25">
      <c r="A197" s="89"/>
      <c r="B197" s="90"/>
      <c r="C197" s="45"/>
      <c r="D197" s="45" t="s">
        <v>28</v>
      </c>
      <c r="E197" s="162" t="s">
        <v>105</v>
      </c>
      <c r="F197" s="5">
        <v>200</v>
      </c>
      <c r="G197" s="3">
        <v>0.2</v>
      </c>
      <c r="H197" s="3">
        <v>0.2</v>
      </c>
      <c r="I197" s="3">
        <v>27.9</v>
      </c>
      <c r="J197" s="3">
        <v>115</v>
      </c>
      <c r="K197" s="18" t="s">
        <v>106</v>
      </c>
      <c r="L197" s="56">
        <v>8.58</v>
      </c>
    </row>
    <row r="198" spans="1:12" s="67" customFormat="1" ht="15" x14ac:dyDescent="0.25">
      <c r="A198" s="89"/>
      <c r="B198" s="90"/>
      <c r="C198" s="45"/>
      <c r="D198" s="45" t="s">
        <v>29</v>
      </c>
      <c r="E198" s="11" t="s">
        <v>40</v>
      </c>
      <c r="F198" s="173">
        <v>23</v>
      </c>
      <c r="G198" s="3">
        <v>1.84</v>
      </c>
      <c r="H198" s="3">
        <v>0.46</v>
      </c>
      <c r="I198" s="3">
        <v>13.71</v>
      </c>
      <c r="J198" s="3">
        <v>64.400000000000006</v>
      </c>
      <c r="K198" s="18" t="s">
        <v>38</v>
      </c>
      <c r="L198" s="25">
        <v>3.53</v>
      </c>
    </row>
    <row r="199" spans="1:12" s="67" customFormat="1" ht="15" x14ac:dyDescent="0.25">
      <c r="A199" s="89"/>
      <c r="B199" s="90"/>
      <c r="C199" s="45"/>
      <c r="D199" s="59" t="s">
        <v>30</v>
      </c>
      <c r="E199" s="11" t="s">
        <v>41</v>
      </c>
      <c r="F199" s="173">
        <v>30</v>
      </c>
      <c r="G199" s="3">
        <v>2.37</v>
      </c>
      <c r="H199" s="3">
        <v>2.0099999999999998</v>
      </c>
      <c r="I199" s="3">
        <v>11.97</v>
      </c>
      <c r="J199" s="3">
        <v>56</v>
      </c>
      <c r="K199" s="18" t="s">
        <v>38</v>
      </c>
      <c r="L199" s="71">
        <v>1.75</v>
      </c>
    </row>
    <row r="200" spans="1:12" s="67" customFormat="1" ht="15" x14ac:dyDescent="0.25">
      <c r="A200" s="77"/>
      <c r="B200" s="78"/>
      <c r="C200" s="47"/>
      <c r="D200" s="48" t="s">
        <v>31</v>
      </c>
      <c r="E200" s="94"/>
      <c r="F200" s="95">
        <f>SUM(F194:F199)</f>
        <v>783</v>
      </c>
      <c r="G200" s="95">
        <f>SUM(G194:G199)</f>
        <v>33.33</v>
      </c>
      <c r="H200" s="95">
        <f>SUM(H194:H199)</f>
        <v>33.830000000000005</v>
      </c>
      <c r="I200" s="95">
        <f>SUM(I194:I199)</f>
        <v>94.88</v>
      </c>
      <c r="J200" s="95">
        <f>SUM(J194:J199)</f>
        <v>840.6</v>
      </c>
      <c r="K200" s="197"/>
      <c r="L200" s="96">
        <f>SUM(L194:L199)</f>
        <v>101.99999999999999</v>
      </c>
    </row>
    <row r="201" spans="1:12" s="67" customFormat="1" ht="15" x14ac:dyDescent="0.25">
      <c r="A201" s="90">
        <v>2</v>
      </c>
      <c r="B201" s="90">
        <v>5</v>
      </c>
      <c r="C201" s="45" t="s">
        <v>114</v>
      </c>
      <c r="D201" s="51" t="s">
        <v>116</v>
      </c>
      <c r="E201" s="122" t="s">
        <v>123</v>
      </c>
      <c r="F201" s="21">
        <v>100</v>
      </c>
      <c r="G201" s="9">
        <v>12.14</v>
      </c>
      <c r="H201" s="9">
        <v>8.14</v>
      </c>
      <c r="I201" s="9">
        <v>38.67</v>
      </c>
      <c r="J201" s="9">
        <v>258.7</v>
      </c>
      <c r="K201" s="16" t="s">
        <v>124</v>
      </c>
      <c r="L201" s="71">
        <v>19.260000000000002</v>
      </c>
    </row>
    <row r="202" spans="1:12" s="67" customFormat="1" ht="15" x14ac:dyDescent="0.25">
      <c r="A202" s="90"/>
      <c r="B202" s="90"/>
      <c r="C202" s="45"/>
      <c r="D202" s="51" t="s">
        <v>28</v>
      </c>
      <c r="E202" s="122" t="s">
        <v>139</v>
      </c>
      <c r="F202" s="5">
        <v>200</v>
      </c>
      <c r="G202" s="3">
        <v>0.3</v>
      </c>
      <c r="H202" s="3">
        <v>0.05</v>
      </c>
      <c r="I202" s="3">
        <v>17.399999999999999</v>
      </c>
      <c r="J202" s="9">
        <v>67</v>
      </c>
      <c r="K202" s="16" t="s">
        <v>134</v>
      </c>
      <c r="L202" s="71">
        <v>5.74</v>
      </c>
    </row>
    <row r="203" spans="1:12" s="67" customFormat="1" ht="15.75" thickBot="1" x14ac:dyDescent="0.3">
      <c r="A203" s="72"/>
      <c r="B203" s="73"/>
      <c r="C203" s="49"/>
      <c r="D203" s="54" t="s">
        <v>31</v>
      </c>
      <c r="E203" s="79"/>
      <c r="F203" s="8">
        <f>SUM(F201:F202)</f>
        <v>300</v>
      </c>
      <c r="G203" s="115">
        <f t="shared" ref="G203" si="38">SUM(G201:G202)</f>
        <v>12.440000000000001</v>
      </c>
      <c r="H203" s="115">
        <f t="shared" ref="H203" si="39">SUM(H201:H202)</f>
        <v>8.1900000000000013</v>
      </c>
      <c r="I203" s="115">
        <f t="shared" ref="I203" si="40">SUM(I201:I202)</f>
        <v>56.07</v>
      </c>
      <c r="J203" s="115">
        <f t="shared" ref="J203" si="41">SUM(J201:J202)</f>
        <v>325.7</v>
      </c>
      <c r="K203" s="108"/>
      <c r="L203" s="70">
        <f>SUM(L201:L202)</f>
        <v>25</v>
      </c>
    </row>
    <row r="204" spans="1:12" s="67" customFormat="1" ht="15.75" thickBot="1" x14ac:dyDescent="0.3">
      <c r="A204" s="97">
        <f>A187</f>
        <v>2</v>
      </c>
      <c r="B204" s="98">
        <f>B187</f>
        <v>5</v>
      </c>
      <c r="C204" s="212" t="s">
        <v>4</v>
      </c>
      <c r="D204" s="222"/>
      <c r="E204" s="99"/>
      <c r="F204" s="100">
        <f>F193+F200+F203</f>
        <v>1849</v>
      </c>
      <c r="G204" s="116">
        <f>G193+G200+G203</f>
        <v>76.19</v>
      </c>
      <c r="H204" s="116">
        <f>H193+H200+H203</f>
        <v>60.94</v>
      </c>
      <c r="I204" s="116">
        <f>I193+I200+I203</f>
        <v>241.04999999999998</v>
      </c>
      <c r="J204" s="116">
        <f>J193+J200+J203</f>
        <v>1796.0000000000002</v>
      </c>
      <c r="K204" s="193"/>
      <c r="L204" s="101">
        <f>L193+L200+L203</f>
        <v>253.67000000000002</v>
      </c>
    </row>
    <row r="205" spans="1:12" s="67" customFormat="1" ht="30.75" customHeight="1" thickBot="1" x14ac:dyDescent="0.3">
      <c r="A205" s="104"/>
      <c r="B205" s="105"/>
      <c r="C205" s="207" t="s">
        <v>5</v>
      </c>
      <c r="D205" s="208"/>
      <c r="E205" s="109"/>
      <c r="F205" s="112">
        <f>(F26+F46+F66+F105+F126+F146+F166+F186+F204)/(IF(F26=0,0,1)+IF(F46=0,0,1)+IF(F66=0,0,1)+IF(F105=0,0,1)+IF(F126=0,0,1)+IF(F146=0,0,1)+IF(F166=0,0,1)+IF(F186=0,0,1)+IF(F204=0,0,1))</f>
        <v>1844.5</v>
      </c>
      <c r="G205" s="112">
        <f>(G26+G46+G66+G105+G126+G146+G166+G186+G204)/(IF(G26=0,0,1)+IF(G46=0,0,1)+IF(G66=0,0,1)+IF(G105=0,0,1)+IF(G126=0,0,1)+IF(G146=0,0,1)+IF(G166=0,0,1)+IF(G186=0,0,1)+IF(G204=0,0,1))</f>
        <v>75.617777777777775</v>
      </c>
      <c r="H205" s="112">
        <f>(H26+H46+H66+H105+H126+H146+H166+H186+H204)/(IF(H26=0,0,1)+IF(H46=0,0,1)+IF(H66=0,0,1)+IF(H105=0,0,1)+IF(H126=0,0,1)+IF(H146=0,0,1)+IF(H166=0,0,1)+IF(H186=0,0,1)+IF(H204=0,0,1))</f>
        <v>69.374444444444464</v>
      </c>
      <c r="I205" s="112">
        <f>(I26+I46+I66+I105+I126+I146+I166+I186+I204)/(IF(I26=0,0,1)+IF(I46=0,0,1)+IF(I66=0,0,1)+IF(I105=0,0,1)+IF(I126=0,0,1)+IF(I146=0,0,1)+IF(I166=0,0,1)+IF(I186=0,0,1)+IF(I204=0,0,1))</f>
        <v>301.83444444444444</v>
      </c>
      <c r="J205" s="112">
        <f>(J26+J46+J66+J105+J126+J146+J166+J186+J204)/(IF(J26=0,0,1)+IF(J46=0,0,1)+IF(J66=0,0,1)+IF(J105=0,0,1)+IF(J126=0,0,1)+IF(J146=0,0,1)+IF(J166=0,0,1)+IF(J186=0,0,1)+IF(J204=0,0,1))</f>
        <v>2072.0766666666664</v>
      </c>
      <c r="K205" s="112"/>
      <c r="L205" s="112">
        <f>(L26+L46+L66+L105+L126+L146+L166+L186+L204)/(IF(L26=0,0,1)+IF(L46=0,0,1)+IF(L66=0,0,1)+IF(L105=0,0,1)+IF(L126=0,0,1)+IF(L146=0,0,1)+IF(L166=0,0,1)+IF(L186=0,0,1)+IF(L204=0,0,1))</f>
        <v>253.67000000000002</v>
      </c>
    </row>
    <row r="206" spans="1:12" s="67" customFormat="1" ht="15.75" customHeight="1" x14ac:dyDescent="0.25">
      <c r="C206" s="106"/>
      <c r="D206" s="106"/>
      <c r="L206" s="107"/>
    </row>
    <row r="207" spans="1:12" s="67" customFormat="1" ht="15" x14ac:dyDescent="0.25">
      <c r="C207" s="106"/>
      <c r="D207" s="106"/>
      <c r="L207" s="107"/>
    </row>
    <row r="208" spans="1:12" s="67" customFormat="1" ht="15" x14ac:dyDescent="0.25">
      <c r="A208" s="31"/>
      <c r="B208" s="31"/>
      <c r="C208" s="30"/>
      <c r="D208" s="30"/>
      <c r="E208" s="31"/>
      <c r="F208" s="31"/>
      <c r="G208" s="31"/>
      <c r="H208" s="31"/>
      <c r="I208" s="31"/>
      <c r="J208" s="31"/>
      <c r="K208" s="31"/>
      <c r="L208" s="61"/>
    </row>
  </sheetData>
  <mergeCells count="14">
    <mergeCell ref="C205:D205"/>
    <mergeCell ref="C1:E1"/>
    <mergeCell ref="H1:K1"/>
    <mergeCell ref="H2:K2"/>
    <mergeCell ref="C26:D26"/>
    <mergeCell ref="C46:D46"/>
    <mergeCell ref="C66:D66"/>
    <mergeCell ref="C86:D86"/>
    <mergeCell ref="C105:D105"/>
    <mergeCell ref="C126:D126"/>
    <mergeCell ref="C146:D146"/>
    <mergeCell ref="C166:D166"/>
    <mergeCell ref="C186:D186"/>
    <mergeCell ref="C204:D2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2025-01-14T11:47:52Z</dcterms:modified>
</cp:coreProperties>
</file>